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sop\Desktop\Župy-rebríček-2026\"/>
    </mc:Choice>
  </mc:AlternateContent>
  <xr:revisionPtr revIDLastSave="0" documentId="13_ncr:1_{72963C40-2CA6-4230-9D47-497C8A6F1066}" xr6:coauthVersionLast="47" xr6:coauthVersionMax="47" xr10:uidLastSave="{00000000-0000-0000-0000-000000000000}"/>
  <bookViews>
    <workbookView xWindow="-108" yWindow="-108" windowWidth="23256" windowHeight="13896" xr2:uid="{9D079B7A-B61C-4C9B-B1D9-F658C6F7634B}"/>
  </bookViews>
  <sheets>
    <sheet name="Open data_župy_2026" sheetId="2" r:id="rId1"/>
    <sheet name="Open data_župy_202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38" i="2" l="1"/>
  <c r="R39" i="2" s="1"/>
  <c r="V38" i="2"/>
  <c r="V39" i="2" s="1"/>
  <c r="AB38" i="2"/>
  <c r="AB39" i="2" s="1"/>
  <c r="N38" i="2"/>
  <c r="N39" i="2"/>
  <c r="Z38" i="2"/>
  <c r="Z39" i="2" s="1"/>
  <c r="X38" i="2"/>
  <c r="X39" i="2" s="1"/>
  <c r="P38" i="2"/>
  <c r="P39" i="2" s="1"/>
  <c r="T38" i="2"/>
  <c r="T39" i="2" s="1"/>
  <c r="M38" i="2"/>
  <c r="H7" i="2"/>
  <c r="D7" i="2"/>
  <c r="F6" i="2"/>
  <c r="D6" i="2"/>
  <c r="H5" i="2"/>
  <c r="D5" i="2"/>
  <c r="H4" i="2"/>
  <c r="D4" i="2"/>
  <c r="H3" i="2"/>
  <c r="F3" i="2"/>
  <c r="D3" i="2"/>
  <c r="H2" i="2"/>
  <c r="D2" i="2"/>
  <c r="H2" i="1"/>
  <c r="F6" i="1"/>
  <c r="H39" i="1"/>
  <c r="H34" i="1"/>
  <c r="H7" i="1"/>
  <c r="H5" i="1"/>
  <c r="H4" i="1"/>
  <c r="H3" i="1"/>
  <c r="F3" i="1"/>
  <c r="D39" i="1"/>
  <c r="D34" i="1"/>
  <c r="D7" i="1"/>
  <c r="D6" i="1"/>
  <c r="D5" i="1"/>
  <c r="D4" i="1"/>
  <c r="D3" i="1"/>
  <c r="D2" i="1"/>
  <c r="M47" i="1"/>
</calcChain>
</file>

<file path=xl/sharedStrings.xml><?xml version="1.0" encoding="utf-8"?>
<sst xmlns="http://schemas.openxmlformats.org/spreadsheetml/2006/main" count="1439" uniqueCount="239">
  <si>
    <t>ans1</t>
  </si>
  <si>
    <t>pts1</t>
  </si>
  <si>
    <t>ans2</t>
  </si>
  <si>
    <t>pts2</t>
  </si>
  <si>
    <t>ans3</t>
  </si>
  <si>
    <t>pts3</t>
  </si>
  <si>
    <t>ans4</t>
  </si>
  <si>
    <t>pts4</t>
  </si>
  <si>
    <t>ans5</t>
  </si>
  <si>
    <t>pts5</t>
  </si>
  <si>
    <t>BSK</t>
  </si>
  <si>
    <t>BSK_komentár</t>
  </si>
  <si>
    <t>BBSK</t>
  </si>
  <si>
    <t>BBSK_komentár</t>
  </si>
  <si>
    <t>KSK</t>
  </si>
  <si>
    <t>KSK_komentár</t>
  </si>
  <si>
    <t>NSK</t>
  </si>
  <si>
    <t>NSK_komentár</t>
  </si>
  <si>
    <t>PSK</t>
  </si>
  <si>
    <t>PSK_komentár</t>
  </si>
  <si>
    <t>TSK</t>
  </si>
  <si>
    <t>TSK_komentár</t>
  </si>
  <si>
    <t>TTSK</t>
  </si>
  <si>
    <t>TTSK_komentár</t>
  </si>
  <si>
    <t>ŽSK</t>
  </si>
  <si>
    <t>ŽSK_komentár</t>
  </si>
  <si>
    <r>
      <t xml:space="preserve">Má samospráva zriadený portál otvorených dát </t>
    </r>
    <r>
      <rPr>
        <i/>
        <sz val="11"/>
        <color rgb="FF000000"/>
        <rFont val="Calibri"/>
        <family val="2"/>
      </rPr>
      <t>(portál musí obsahovať datasety v strojovo spracovateľnom formáte a licenciu)?</t>
    </r>
  </si>
  <si>
    <t>áno</t>
  </si>
  <si>
    <t>nie</t>
  </si>
  <si>
    <t>čiastočne</t>
  </si>
  <si>
    <t>---</t>
  </si>
  <si>
    <t>N/A</t>
  </si>
  <si>
    <r>
      <t xml:space="preserve">Koľko datasetov </t>
    </r>
    <r>
      <rPr>
        <b/>
        <sz val="11"/>
        <color rgb="FF000000"/>
        <rFont val="Calibri"/>
        <family val="2"/>
      </rPr>
      <t>na portáli otvorených dát</t>
    </r>
    <r>
      <rPr>
        <sz val="11"/>
        <color rgb="FF000000"/>
        <rFont val="Calibri"/>
        <family val="2"/>
      </rPr>
      <t xml:space="preserve"> (</t>
    </r>
    <r>
      <rPr>
        <i/>
        <sz val="11"/>
        <color rgb="FF000000"/>
        <rFont val="Calibri"/>
        <family val="2"/>
      </rPr>
      <t xml:space="preserve">dataset je ucelená a samostatne použiteľná </t>
    </r>
    <r>
      <rPr>
        <b/>
        <i/>
        <sz val="11"/>
        <color rgb="FF000000"/>
        <rFont val="Calibri"/>
        <family val="2"/>
      </rPr>
      <t>skupina súvisiacich údajov</t>
    </r>
    <r>
      <rPr>
        <i/>
        <sz val="11"/>
        <color rgb="FF000000"/>
        <rFont val="Calibri"/>
        <family val="2"/>
      </rPr>
      <t xml:space="preserve"> vytvorených a udržiavaných na určitý účel</t>
    </r>
    <r>
      <rPr>
        <sz val="11"/>
        <color rgb="FF000000"/>
        <rFont val="Calibri"/>
        <family val="2"/>
      </rPr>
      <t xml:space="preserve">, </t>
    </r>
    <r>
      <rPr>
        <i/>
        <sz val="11"/>
        <color rgb="FF000000"/>
        <rFont val="Calibri"/>
        <family val="2"/>
      </rPr>
      <t>jeden dataset môže</t>
    </r>
    <r>
      <rPr>
        <sz val="11"/>
        <color rgb="FF000000"/>
        <rFont val="Calibri"/>
        <family val="2"/>
      </rPr>
      <t xml:space="preserve"> </t>
    </r>
    <r>
      <rPr>
        <i/>
        <sz val="11"/>
        <color rgb="FF000000"/>
        <rFont val="Calibri"/>
        <family val="2"/>
      </rPr>
      <t>tvoriť viacero súborov; dataset nesmie byť rozdelený podľa času</t>
    </r>
    <r>
      <rPr>
        <sz val="11"/>
        <color rgb="FF000000"/>
        <rFont val="Calibri"/>
        <family val="2"/>
      </rPr>
      <t>) samospráva zverejňuje?</t>
    </r>
  </si>
  <si>
    <t xml:space="preserve">1 až 5 </t>
  </si>
  <si>
    <r>
      <t xml:space="preserve">Zverejňuje samospráva aj OpenAPI? </t>
    </r>
    <r>
      <rPr>
        <i/>
        <sz val="11"/>
        <color rgb="FF000000"/>
        <rFont val="Calibri"/>
        <family val="2"/>
      </rPr>
      <t>Pod pojmom OpenAPI sa rozumie verejne dostupné aplikačné rozhranie informačného systému, ktoré používa otvorené formáty. Výsledkom volania OpenAPI musia byť samotné dáta (nie iba metadáta).</t>
    </r>
  </si>
  <si>
    <t>Zverejňuje samospráva aj otvorené georeferenčné údaje? </t>
  </si>
  <si>
    <t>1 až 4</t>
  </si>
  <si>
    <t>5 a viac</t>
  </si>
  <si>
    <t>Kontaktné údaje</t>
  </si>
  <si>
    <t>Zoznam účinných VZN</t>
  </si>
  <si>
    <t>Zoznam rozhodnutí súdu o nesúlade VZN obce so všeobecne záväznými predpismi</t>
  </si>
  <si>
    <t>Zoznam rokovaní zastupiteľstva</t>
  </si>
  <si>
    <t>Zoznam poslancov</t>
  </si>
  <si>
    <t>Zoznam komisií</t>
  </si>
  <si>
    <t>Zoznam výborov</t>
  </si>
  <si>
    <t>Menný zoznam členov komisií/výborov</t>
  </si>
  <si>
    <t>Zoznam starostovia obce</t>
  </si>
  <si>
    <t>Zoznam programu starostu</t>
  </si>
  <si>
    <t>Zoznam hlavných kontrolórov</t>
  </si>
  <si>
    <t>Zoznam plánu kontrol</t>
  </si>
  <si>
    <t>Zoznam účinných zmlúv</t>
  </si>
  <si>
    <t>Zoznam vystavených objednávok</t>
  </si>
  <si>
    <t>Zoznam uhradených faktúr</t>
  </si>
  <si>
    <t>Zoznam dotácií</t>
  </si>
  <si>
    <t>Zoznam doručených žiadosti podľa infozákona</t>
  </si>
  <si>
    <t>Sadzobník správnych poplatkov</t>
  </si>
  <si>
    <t>Sadzobník úhrad nákladov spojených so sprístupnením informácií</t>
  </si>
  <si>
    <t>Zoznam prijatých petícií</t>
  </si>
  <si>
    <t>Zoznam škôl a školských zariadení</t>
  </si>
  <si>
    <t>Zoznam iných zariadení  (knižnica, DSS, múzeum, .. )</t>
  </si>
  <si>
    <t>Zoznam podnikateľských subjektov</t>
  </si>
  <si>
    <r>
      <t xml:space="preserve">Zverejňuje samospráva datasety s vysokou pridanou hodnotou? - Pozorovania Zeme a životné prostredie (napr. nádoby na odpad, psi, zeleň)
</t>
    </r>
    <r>
      <rPr>
        <i/>
        <sz val="11"/>
        <color rgb="FF000000"/>
        <rFont val="Calibri"/>
        <family val="2"/>
      </rPr>
      <t xml:space="preserve"> Datasety s vysokou pridanou hodnotou v súlade so Smernicou EP 2019/1024 o otvorených dátach a opakovanom použití informácií verejného sektora, vybrané sú pre samosprávu najviac relevantné tematické kategórie.</t>
    </r>
  </si>
  <si>
    <t>nádoby na odpad</t>
  </si>
  <si>
    <t>iné</t>
  </si>
  <si>
    <r>
      <t xml:space="preserve">Zverejňuje samospráva datasety s vysokou pridanou hodnotou? - Mobilita (napr. sčítanie vozidiel, meranie rýchlosti, sčítanie cyklistov, cestovné poriadky, parkovanie)
</t>
    </r>
    <r>
      <rPr>
        <i/>
        <sz val="11"/>
        <color rgb="FF000000"/>
        <rFont val="Calibri"/>
        <family val="2"/>
      </rPr>
      <t xml:space="preserve"> Datasety s vysokou pridanou hodnotou v súlade so Smernicou EP 2019/1024 o otvorených dátach a opakovanom použití informácií verejného sektora, vybrané sú pre samosprávu najviac relevantné tematické kategórie.</t>
    </r>
  </si>
  <si>
    <t>sčítanie vozidiel</t>
  </si>
  <si>
    <t>meranie rýchlosti</t>
  </si>
  <si>
    <t>sčítanie cyklistov</t>
  </si>
  <si>
    <t>cestovné poriadky</t>
  </si>
  <si>
    <t>parkovanie</t>
  </si>
  <si>
    <t>6 až 20</t>
  </si>
  <si>
    <t>21 a viac</t>
  </si>
  <si>
    <t>Samospráva momentálne finalizuje verejné obstarávanie na projekt Manažment údajov ŽSK, ktorého veľkou časťou je publikovanie údajov vo forme OpenData. Ukončenie projektu je plánovane na september 2023.</t>
  </si>
  <si>
    <t>Pilotné datasety vo formáte otvorených dát plánuje začať zverejňovať do konca roku 2022.</t>
  </si>
  <si>
    <t>https://bratislavskykraj.sk/opendata/ Nie je uvedená licencia použitia údajov.</t>
  </si>
  <si>
    <t>3 datasety</t>
  </si>
  <si>
    <t>2 datasety</t>
  </si>
  <si>
    <t>https://vucba-dokumenty.assecosolutions.sk/bratislavsky-samospravny-kraj/?export=xml</t>
  </si>
  <si>
    <t>https://vucba-dokumenty.assecosolutions.sk/bratislavsky-samospravny-kraj/objednavky/?export=xml</t>
  </si>
  <si>
    <t>https://bratislavskykraj.sk/wp-content/uploads/2022/02/jdf-27022022.zip</t>
  </si>
  <si>
    <t>https://data.gov.sk/organization/1019b3a2-3a12-4b4e-9f5d-46df67a0080d</t>
  </si>
  <si>
    <t>4 datasety</t>
  </si>
  <si>
    <t>https://data.gov.sk/dataset/zoznam-prijimatelov-dotacii-na-sport-z-rozpoctu-nitrianskeho-samospravneho-kraja</t>
  </si>
  <si>
    <t>poloha zastávok v GTFS cestovné poriadky, dáta však majú veľký počet chýb</t>
  </si>
  <si>
    <t>https://po-kraj.sk/sk/open-data/, https://geopresovregion.sk/geonetwork/srv/eng/catalog.search</t>
  </si>
  <si>
    <t>226 datasetov</t>
  </si>
  <si>
    <t>https://po-kraj.sk/sk/e-sluzby/zastupitelstvo/dochadzka-poslancov-zasadnutia-zastupitelstva/?6578706f7274=1&amp;d-2452262-e=1</t>
  </si>
  <si>
    <t>https://po-kraj.sk/sk/e-sluzby/zastupitelstvo/terminy-zasadnuti-zastupitelstva/?filterBtn=Odosla%C5%A5&amp;f_year=&amp;6578706f7274=1&amp;f_topics$like=&amp;d-2452262-e=1</t>
  </si>
  <si>
    <t>https://po-kraj.sk/sk/e-sluzby/legislativa/vseobecne-zavazne-nariadenia-schvalene/?docid=38421&amp;docid=38421&amp;docid=38421&amp;6578706f7274=1&amp;d-443941-o=1&amp;d-443941-p=1&amp;d-443941-s=2&amp;d-443941-e=1</t>
  </si>
  <si>
    <t>https://geopresovregion.sk/geonetwork/srv/eng/catalog.search#/search?resultType=details&amp;sortBy=relevance&amp;from=1&amp;to=20&amp;fast=index&amp;_content_type=json&amp;any=dot%C3%A1cie</t>
  </si>
  <si>
    <t>https://geopresovregion.sk/geonetwork/srv/eng/catalog.search#/metadata/fafeccf6-f1a3-4e54-8781-0ec662992eda</t>
  </si>
  <si>
    <t>https://geopresovregion.sk/geonetwork/srv/slo/catalog.search#/metadata/b140bf29-1904-4037-84e6-83b0f8c506fd</t>
  </si>
  <si>
    <t>https://geopresovregion.sk/home/2021/09/20/projektove-zamery-miest-a-obci/ https://geopresovregion.sk/home/2021/07/23/mosty-v-presovskom-kraji-podla-stavu/ https://geopresovregion.sk/home/2021/02/01/ako-sa-vyvijal-trh-prace-v-roku-2020-v-presovskom-kraji/ https://geopresovregion.sk/home/2020/03/27/deviatakom-pri-vybere-strednej-skoly-ulahci-rozhodovanie-aj-novy-web/ https://www.alvaria.sk/dotacie/</t>
  </si>
  <si>
    <t>psi</t>
  </si>
  <si>
    <t>zeleň</t>
  </si>
  <si>
    <t>https://po-kraj.sk/sk/samosprava/udaje/uradna-tabula/zmluvy-objednavky-faktury/ezmluvy/?docid=18711&amp;d-449677-e=1&amp;6578706f7274=1</t>
  </si>
  <si>
    <t>http://psk-dokumenty.assecosolutions.sk/37870475/objednavky/?export=csv</t>
  </si>
  <si>
    <t>http://psk-dokumenty.assecosolutions.sk/37870475/faktury/?export=csv</t>
  </si>
  <si>
    <t>https://geopresovregion.sk/geonetwork/srv/eng/catalog.search#/metadata/ce7243c8-60c8-4303-9834-d3667ce6eee6</t>
  </si>
  <si>
    <t>https://geopresovregion.sk/geonetwork/srv/eng/catalog.search#/metadata/01fed6db-f5a2-45b0-9269-7105b6690c36</t>
  </si>
  <si>
    <t>https://geopresovregion.sk/geonetwork/srv/slo/catalog.search#/metadata/5b183653-5560-4e6e-8fa7-062e157e67f6</t>
  </si>
  <si>
    <t>9 datasetov</t>
  </si>
  <si>
    <t>https://data.gov.sk/dataset/socialne-zariadenia-v-nitrianskom-kraji</t>
  </si>
  <si>
    <t>takmer všetky sú georeferenčné</t>
  </si>
  <si>
    <t>https://www.geoportalksk.sk/home/</t>
  </si>
  <si>
    <t>49 datasetov</t>
  </si>
  <si>
    <t>https://www.geoportalksk.sk/geonetwork/srv/eng/catalog.search#/metadata/95d888de51c883af86bb1ea28adfe84d63b51863</t>
  </si>
  <si>
    <t>https://www.geoportalksk.sk/home/aplikacie/</t>
  </si>
  <si>
    <t>https://www.geoportalksk.sk/geonetwork/srv/eng/catalog.search#/metadata/5bd332ab-3f5b-4900-8a0b-bbb65aead123</t>
  </si>
  <si>
    <t>https://www.geoportalksk.sk/geonetwork/srv/eng/catalog.search#/metadata/8098d765-19ca-44e4-b691-25f5bc9b68fa</t>
  </si>
  <si>
    <t>https://www.geoportalksk.sk/geonetwork/srv/eng/catalog.search#/metadata/8394f874-a087-403f-84c0-3c87772cb47b</t>
  </si>
  <si>
    <t>Z22122a</t>
  </si>
  <si>
    <t>Z22122b</t>
  </si>
  <si>
    <t>Z22122c</t>
  </si>
  <si>
    <t>Z22122d</t>
  </si>
  <si>
    <t>Z22122e</t>
  </si>
  <si>
    <t>Z22122f</t>
  </si>
  <si>
    <t>Z22122f_1</t>
  </si>
  <si>
    <t>Z22122f_2</t>
  </si>
  <si>
    <t>Z22122f_3</t>
  </si>
  <si>
    <t>Z22122f_4</t>
  </si>
  <si>
    <t>Z22122f_5</t>
  </si>
  <si>
    <t>Z22122f_6</t>
  </si>
  <si>
    <t>Z22122f_7</t>
  </si>
  <si>
    <t>Z22122f_8</t>
  </si>
  <si>
    <t>Z22122f_9</t>
  </si>
  <si>
    <t>Z22122f_10</t>
  </si>
  <si>
    <t>Z22122f_11</t>
  </si>
  <si>
    <t>Z22122f_12</t>
  </si>
  <si>
    <t>Z22122f_13</t>
  </si>
  <si>
    <t>Z22122f_14</t>
  </si>
  <si>
    <t>Z22122f_15</t>
  </si>
  <si>
    <t>Z22122f_16</t>
  </si>
  <si>
    <t>Z22122f_17</t>
  </si>
  <si>
    <t>Z22122f_18</t>
  </si>
  <si>
    <t>Z22122f_19</t>
  </si>
  <si>
    <t>Z22122f_20</t>
  </si>
  <si>
    <t>Z22122f_21</t>
  </si>
  <si>
    <t>Z22122f_22</t>
  </si>
  <si>
    <t>Z22122f_23</t>
  </si>
  <si>
    <t>Z22122f_25</t>
  </si>
  <si>
    <t>Z22122f_24</t>
  </si>
  <si>
    <t>Z22122g</t>
  </si>
  <si>
    <t>Z22122g_1</t>
  </si>
  <si>
    <t>Z22122g_2</t>
  </si>
  <si>
    <t>Z22122g_3</t>
  </si>
  <si>
    <t>Z22122g_4</t>
  </si>
  <si>
    <t>Z22122h</t>
  </si>
  <si>
    <t>Z22122h_1</t>
  </si>
  <si>
    <t>Z22122h_2</t>
  </si>
  <si>
    <t>Z22122h_3</t>
  </si>
  <si>
    <t>Z22122h_4</t>
  </si>
  <si>
    <t>Z22122h_5</t>
  </si>
  <si>
    <t>Z22122h_6</t>
  </si>
  <si>
    <t>Koľko má samospráva vizualizácií/aplikácií nad svojimi otvorenými dátami? </t>
  </si>
  <si>
    <t>Max bodov 2022</t>
  </si>
  <si>
    <t>Zdravotnícke zariadenia v kraji</t>
  </si>
  <si>
    <t>https://data.gov.sk/dataset/zdravotnicke-zariadenia-v-nitrianskom-kraji</t>
  </si>
  <si>
    <t>Lekárenské zariadenia v kraji</t>
  </si>
  <si>
    <t>https://data.gov.sk/dataset/lekarenske</t>
  </si>
  <si>
    <t>Z22122f_26</t>
  </si>
  <si>
    <t>Programový rozpočet</t>
  </si>
  <si>
    <t>Zverejňuje samospráva ako otvorené dáta aspoň 5 z týchto datasetov? (podľa publikačného Open data minima pre samosprávy OZ Alvaria*, povinnosti dané zákonom...)</t>
  </si>
  <si>
    <t>* https://www.alvaria.sk/category/publikacne-minimum/</t>
  </si>
  <si>
    <t>https://www.geoportalksk.sk/geonetwork/srv/eng/catalog.search#/metadata/62cd8f0a-a081-4cd2-8fe3-e6c43b4b6a67</t>
  </si>
  <si>
    <t>https://www.geoportalksk.sk/geonetwork/srv/eng/catalog.search#/metadata/4ad916ea-de1d-4ae7-81b8-d8fa0593cc07</t>
  </si>
  <si>
    <t>https://po-kraj.sk/sk/e-sluzby/zdravotnictvo/zdravotnicke-zariadenia/?6578706f7274=1&amp;d-2452262-e=3</t>
  </si>
  <si>
    <t>https://po-kraj.sk/sk/e-sluzby/zdravotnictvo/lekarne-vydajne-zdravotnych-pomocok/?d-2452262-e=3&amp;6578706f7274=1</t>
  </si>
  <si>
    <t>Total</t>
  </si>
  <si>
    <t>Points</t>
  </si>
  <si>
    <t xml:space="preserve">Úroveň zverejňovania datasetov ako otvorených dát (portál otvorených dát, OpenAPI,  georeferenčné údaje, vizualizácie, rozsah datasetov, datasety s vysokou pridanou hodnotou): </t>
  </si>
  <si>
    <t>Z22122</t>
  </si>
  <si>
    <t>https://opendata.bbsk.sk/</t>
  </si>
  <si>
    <r>
      <t xml:space="preserve">Má samospráva zriadený portál otvorených dát </t>
    </r>
    <r>
      <rPr>
        <i/>
        <sz val="11"/>
        <color rgb="FF000000"/>
        <rFont val="Calibri"/>
        <family val="2"/>
      </rPr>
      <t>(portál musí obsahovať datasety v strojovo spracovateľnom formáte a licencie)?</t>
    </r>
  </si>
  <si>
    <t>https://opendata.trnava-vuc.sk/</t>
  </si>
  <si>
    <t>https://opendata.psk.sk/, https://geopresovregion.sk/home/</t>
  </si>
  <si>
    <t>https://geoportal.zask.sk/search</t>
  </si>
  <si>
    <t>7 datasetov</t>
  </si>
  <si>
    <t>Zoznam poskytovateľov zdravotnej starostlivosti</t>
  </si>
  <si>
    <t>Dostupné programy potravinovej  a inej pomoci</t>
  </si>
  <si>
    <t>Plánované odstávky (plynu, elektriny, vody, telekomunikácií, dopravy)</t>
  </si>
  <si>
    <t>Športoviská a športové kluby</t>
  </si>
  <si>
    <t>Chránené územia</t>
  </si>
  <si>
    <t>Turistické ciele</t>
  </si>
  <si>
    <t>Nabíjacie stanice – charge pointy</t>
  </si>
  <si>
    <t>Plynulosť, hustota dopravy</t>
  </si>
  <si>
    <t>Územia ohrozené povodňami</t>
  </si>
  <si>
    <t>Poskytovatelia sociálnych služieb</t>
  </si>
  <si>
    <t>Zoznam škôl a školských zariadení</t>
  </si>
  <si>
    <t xml:space="preserve">Cestovné poriadky MHD/regionálnej dopravy </t>
  </si>
  <si>
    <t>Zoznam zastávok MHD/regionálnej dopravy</t>
  </si>
  <si>
    <t>Poloha vozidiel MHD/regionálnej dopravy</t>
  </si>
  <si>
    <t>Miestne dane a poplatky</t>
  </si>
  <si>
    <t>Kontaktné miesta</t>
  </si>
  <si>
    <t>Organizačná štruktúra</t>
  </si>
  <si>
    <t>Úradné hodiny</t>
  </si>
  <si>
    <t>Členovia orgánov samosprávy</t>
  </si>
  <si>
    <t>Príspevkové, rozpočtové a iné organizácie</t>
  </si>
  <si>
    <t>Zoznam účinnných VZN</t>
  </si>
  <si>
    <t>Zasadnutia orgánov samosprávy</t>
  </si>
  <si>
    <t>Petície</t>
  </si>
  <si>
    <t>Plán kontrol</t>
  </si>
  <si>
    <t>Zmluvy</t>
  </si>
  <si>
    <t>Objednávky</t>
  </si>
  <si>
    <t>Faktúry</t>
  </si>
  <si>
    <t>Dotácie</t>
  </si>
  <si>
    <t>88 datasetov</t>
  </si>
  <si>
    <t>244 datasetov</t>
  </si>
  <si>
    <t>https://data.slovensko.sk/datasety?publisher=https%3A%2F%2Fdata.gov.sk%2Fid%2Flegal-subject%2F37861298</t>
  </si>
  <si>
    <t>253 datasetov</t>
  </si>
  <si>
    <t>77 datasetov</t>
  </si>
  <si>
    <t>14 datasetov</t>
  </si>
  <si>
    <t>11 datasetov</t>
  </si>
  <si>
    <t>19 datasetov</t>
  </si>
  <si>
    <t xml:space="preserve">Úroveň zverejňovania datasetov ako otvorených dát (portál otvorených dát, OpenAPI,  georeferenčné údaje, vizualizácie, publikačné minimum): </t>
  </si>
  <si>
    <t>* https://slovak-egov.atlassian.net/wiki/spaces/opendata/pages/20055172/Publika+n+minimum+samospr+vy</t>
  </si>
  <si>
    <t>portál podporuje prístup cez OpenAPI (napr. https://opendata.bbsk.sk/datasets/fc5ecb592f2945d8be61d0712f0d73d2_0/api)</t>
  </si>
  <si>
    <t>portál obsahuje WFS služby (napr. https://geopresovregion.sk/geonetwork/srv/slo/catalog.search#/metadata/fafeccf6-f1a3-4e54-8781-0ec662992eda)</t>
  </si>
  <si>
    <t>portál obsahuje wfs služby (napr. https://www.geoportalksk.sk/datahub/dataset/cb327f39-280a-40d1-8887-c113a56e2262)</t>
  </si>
  <si>
    <t>portál podporuje prístup cez OpenAPI (napr. https://opendata.trnava-vuc.sk/datasets/opendata-ttsk::vybavovanie-pet%C3%ADci%C3%AD/api)</t>
  </si>
  <si>
    <t>portál podporuje prístup cez OpenAPI (napr. https://geoportal.zask.sk/datasets/zask::zariadenia-soci%C3%A1lnych-slu%C5%BEieb-%C5%BEsk-1/api)</t>
  </si>
  <si>
    <r>
      <t xml:space="preserve">Zverejňuje samospráva aj OpenAPI? </t>
    </r>
    <r>
      <rPr>
        <i/>
        <sz val="11"/>
        <color rgb="FF000000"/>
        <rFont val="Calibri"/>
        <family val="2"/>
      </rPr>
      <t xml:space="preserve">Pod pojmom OpenAPI sa rozumie verejne dostupné aplikačné rozhranie informačného systému, ktoré používa otvorené formáty. Výsledkom volania OpenAPI musia byť samotné dáta (nie iba metadáta). </t>
    </r>
    <r>
      <rPr>
        <i/>
        <sz val="11"/>
        <color rgb="FF000000"/>
        <rFont val="Calibri"/>
        <family val="2"/>
        <charset val="238"/>
      </rPr>
      <t>Prístup k OpenAPI nesmie byť podmienený prihlásením alebo registráciou.</t>
    </r>
  </si>
  <si>
    <t>napr. GPS súradnice nádoby na odpady</t>
  </si>
  <si>
    <t>napr. GPS súradnice zariadenia sociálnych služieb</t>
  </si>
  <si>
    <t>https://www.tsk.sk/uradna-tabula/otvorene-data.html?page_id=974382 Nie je uvedená licencia použitia údajov.</t>
  </si>
  <si>
    <t>26 datasetov</t>
  </si>
  <si>
    <t>Koľko má samospráva vizualizácií/aplikácií nad svojimi otvorenými dátami (odkaz na vizualizácie musí byť na portáli otvorených dát)? </t>
  </si>
  <si>
    <t>6 dashboardov, 15 mapových aplikácií</t>
  </si>
  <si>
    <t>8 vizualizácií</t>
  </si>
  <si>
    <t>27 aplikácií a máp</t>
  </si>
  <si>
    <t>163 aplikácií a máp</t>
  </si>
  <si>
    <t>&gt;200, každý dataset obsahuje aj mapovú vizualizáciu + ďalšie vizualizácie na portáli</t>
  </si>
  <si>
    <t>25 vizualizácií</t>
  </si>
  <si>
    <t>poloha zastávok v GTFS cestovné poriadky</t>
  </si>
  <si>
    <t>6 datasetov</t>
  </si>
  <si>
    <t>Zverejňuje samospráva ako otvorené dáta aspoň 10 z týchto datasetov? (podľa Publikačného minima pre samosprávy MIRRI*, PM má odporúčací charakter)</t>
  </si>
  <si>
    <t>Z22122f_27</t>
  </si>
  <si>
    <t>Z22122f_28</t>
  </si>
  <si>
    <t>Z22122f_29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</si>
</sst>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/>
    <xf numFmtId="0" fontId="0" fillId="0" borderId="1" xfId="0" applyBorder="1"/>
    <xf numFmtId="0" fontId="0" fillId="2" borderId="1" xfId="0" applyFill="1" applyBorder="1" applyAlignment="1">
      <alignment wrapText="1"/>
    </xf>
    <xf numFmtId="0" fontId="4" fillId="0" borderId="1" xfId="0" applyFont="1" applyBorder="1"/>
    <xf numFmtId="2" fontId="0" fillId="0" borderId="2" xfId="0" applyNumberFormat="1" applyBorder="1"/>
    <xf numFmtId="0" fontId="4" fillId="2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1" fillId="0" borderId="1" xfId="1" applyBorder="1"/>
    <xf numFmtId="0" fontId="8" fillId="0" borderId="1" xfId="0" applyFont="1" applyBorder="1"/>
    <xf numFmtId="0" fontId="4" fillId="0" borderId="0" xfId="0" applyFont="1"/>
    <xf numFmtId="2" fontId="0" fillId="0" borderId="0" xfId="0" applyNumberFormat="1"/>
    <xf numFmtId="0" fontId="4" fillId="0" borderId="3" xfId="0" applyFont="1" applyBorder="1"/>
    <xf numFmtId="2" fontId="0" fillId="0" borderId="4" xfId="0" applyNumberFormat="1" applyBorder="1"/>
    <xf numFmtId="0" fontId="0" fillId="0" borderId="3" xfId="0" applyBorder="1"/>
    <xf numFmtId="2" fontId="0" fillId="0" borderId="1" xfId="0" applyNumberFormat="1" applyBorder="1"/>
    <xf numFmtId="9" fontId="0" fillId="0" borderId="1" xfId="0" applyNumberFormat="1" applyBorder="1"/>
    <xf numFmtId="9" fontId="0" fillId="0" borderId="1" xfId="2" applyFont="1" applyBorder="1"/>
    <xf numFmtId="9" fontId="8" fillId="0" borderId="1" xfId="2" applyFont="1" applyBorder="1"/>
    <xf numFmtId="0" fontId="9" fillId="0" borderId="0" xfId="0" applyFont="1" applyAlignment="1">
      <alignment vertical="center"/>
    </xf>
    <xf numFmtId="2" fontId="0" fillId="0" borderId="5" xfId="0" applyNumberFormat="1" applyBorder="1"/>
    <xf numFmtId="0" fontId="0" fillId="0" borderId="1" xfId="0" quotePrefix="1" applyBorder="1"/>
  </cellXfs>
  <cellStyles count="3">
    <cellStyle name="Hypertextové prepojenie" xfId="1" builtinId="8"/>
    <cellStyle name="Normálna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opendata.bbsk.sk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geoportalksk.sk/home/" TargetMode="External"/><Relationship Id="rId1" Type="http://schemas.openxmlformats.org/officeDocument/2006/relationships/hyperlink" Target="https://bratislavskykraj.sk/opendata/%20Nie%20je%20uveden&#225;%20licencia%20pou&#382;itia%20&#250;dajov." TargetMode="External"/><Relationship Id="rId6" Type="http://schemas.openxmlformats.org/officeDocument/2006/relationships/hyperlink" Target="https://www.tsk.sk/uradna-tabula/otvorene-data.html?page_id=974382%20Nie%20je%20uveden&#225;%20licencia%20pou&#382;itia%20&#250;dajov." TargetMode="External"/><Relationship Id="rId5" Type="http://schemas.openxmlformats.org/officeDocument/2006/relationships/hyperlink" Target="https://geoportal.zask.sk/search" TargetMode="External"/><Relationship Id="rId4" Type="http://schemas.openxmlformats.org/officeDocument/2006/relationships/hyperlink" Target="https://opendata.trnava-vuc.sk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-kraj.sk/sk/e-sluzby/legislativa/vseobecne-zavazne-nariadenia-schvalene/?docid=38421&amp;docid=38421&amp;docid=38421&amp;6578706f7274=1&amp;d-443941-o=1&amp;d-443941-p=1&amp;d-443941-s=2&amp;d-443941-e=1" TargetMode="External"/><Relationship Id="rId3" Type="http://schemas.openxmlformats.org/officeDocument/2006/relationships/hyperlink" Target="https://www.geoportalksk.sk/home/" TargetMode="External"/><Relationship Id="rId7" Type="http://schemas.openxmlformats.org/officeDocument/2006/relationships/hyperlink" Target="https://www.geoportalksk.sk/geonetwork/srv/eng/catalog.search" TargetMode="External"/><Relationship Id="rId2" Type="http://schemas.openxmlformats.org/officeDocument/2006/relationships/hyperlink" Target="https://geopresovregion.sk/home/2021/09/20/projektove-zamery-miest-a-obci/" TargetMode="External"/><Relationship Id="rId1" Type="http://schemas.openxmlformats.org/officeDocument/2006/relationships/hyperlink" Target="https://bratislavskykraj.sk/opendata/%20Nie%20je%20uveden&#225;%20licencia%20pou&#382;itia%20&#250;dajov." TargetMode="External"/><Relationship Id="rId6" Type="http://schemas.openxmlformats.org/officeDocument/2006/relationships/hyperlink" Target="https://data.gov.sk/organization/1019b3a2-3a12-4b4e-9f5d-46df67a0080d" TargetMode="External"/><Relationship Id="rId5" Type="http://schemas.openxmlformats.org/officeDocument/2006/relationships/hyperlink" Target="https://www.geoportalksk.sk/home/aplikacie/" TargetMode="External"/><Relationship Id="rId4" Type="http://schemas.openxmlformats.org/officeDocument/2006/relationships/hyperlink" Target="https://www.geoportalksk.sk/geonetwork/srv/eng/catalog.search" TargetMode="External"/><Relationship Id="rId9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18159-ACBE-4DB6-804D-4C7CC6AF53FE}">
  <dimension ref="A1:AC40"/>
  <sheetViews>
    <sheetView tabSelected="1" zoomScale="90" zoomScaleNormal="90" workbookViewId="0">
      <pane xSplit="2" ySplit="1" topLeftCell="N2" activePane="bottomRight" state="frozen"/>
      <selection pane="topRight" activeCell="C1" sqref="C1"/>
      <selection pane="bottomLeft" activeCell="A2" sqref="A2"/>
      <selection pane="bottomRight" activeCell="N3" sqref="N3"/>
    </sheetView>
  </sheetViews>
  <sheetFormatPr defaultColWidth="8.77734375" defaultRowHeight="14.4" x14ac:dyDescent="0.3"/>
  <cols>
    <col min="1" max="1" width="10.77734375" style="2" bestFit="1" customWidth="1"/>
    <col min="2" max="2" width="31.6640625" style="2" customWidth="1"/>
    <col min="3" max="12" width="8.77734375" style="2" hidden="1" customWidth="1"/>
    <col min="13" max="13" width="10.21875" style="2" hidden="1" customWidth="1"/>
    <col min="14" max="14" width="9.33203125" style="2" customWidth="1"/>
    <col min="15" max="15" width="9.44140625" style="2" customWidth="1"/>
    <col min="16" max="27" width="8.77734375" style="2" customWidth="1"/>
    <col min="28" max="16384" width="8.77734375" style="2"/>
  </cols>
  <sheetData>
    <row r="1" spans="1:29" s="1" customFormat="1" ht="14.55" customHeight="1" x14ac:dyDescent="0.3">
      <c r="A1" s="1" t="s">
        <v>171</v>
      </c>
      <c r="B1" s="20" t="s">
        <v>170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155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24</v>
      </c>
      <c r="AC1" s="1" t="s">
        <v>25</v>
      </c>
    </row>
    <row r="2" spans="1:29" ht="57.6" x14ac:dyDescent="0.3">
      <c r="A2" s="2" t="s">
        <v>111</v>
      </c>
      <c r="B2" s="3" t="s">
        <v>173</v>
      </c>
      <c r="C2" s="4" t="s">
        <v>27</v>
      </c>
      <c r="D2" s="4">
        <f t="shared" ref="D2:D7" si="0">M2</f>
        <v>1</v>
      </c>
      <c r="E2" s="4" t="s">
        <v>28</v>
      </c>
      <c r="F2" s="4">
        <v>0</v>
      </c>
      <c r="G2" s="4" t="s">
        <v>29</v>
      </c>
      <c r="H2" s="4">
        <f>M2/2</f>
        <v>0.5</v>
      </c>
      <c r="I2" s="16" t="s">
        <v>30</v>
      </c>
      <c r="J2" s="4">
        <v>0</v>
      </c>
      <c r="K2" s="16" t="s">
        <v>31</v>
      </c>
      <c r="L2" s="4">
        <v>0</v>
      </c>
      <c r="M2" s="2">
        <v>1</v>
      </c>
      <c r="N2" s="2" t="s">
        <v>29</v>
      </c>
      <c r="O2" s="9" t="s">
        <v>74</v>
      </c>
      <c r="P2" s="2" t="s">
        <v>27</v>
      </c>
      <c r="Q2" s="9" t="s">
        <v>172</v>
      </c>
      <c r="R2" s="2" t="s">
        <v>27</v>
      </c>
      <c r="S2" s="9" t="s">
        <v>104</v>
      </c>
      <c r="T2" s="2" t="s">
        <v>27</v>
      </c>
      <c r="U2" s="9" t="s">
        <v>208</v>
      </c>
      <c r="V2" s="2" t="s">
        <v>27</v>
      </c>
      <c r="W2" s="2" t="s">
        <v>175</v>
      </c>
      <c r="X2" s="2" t="s">
        <v>29</v>
      </c>
      <c r="Y2" s="9" t="s">
        <v>224</v>
      </c>
      <c r="Z2" s="2" t="s">
        <v>27</v>
      </c>
      <c r="AA2" s="9" t="s">
        <v>174</v>
      </c>
      <c r="AB2" s="2" t="s">
        <v>27</v>
      </c>
      <c r="AC2" s="9" t="s">
        <v>176</v>
      </c>
    </row>
    <row r="3" spans="1:29" ht="115.2" x14ac:dyDescent="0.3">
      <c r="A3" s="2" t="s">
        <v>112</v>
      </c>
      <c r="B3" s="3" t="s">
        <v>32</v>
      </c>
      <c r="C3" s="4" t="s">
        <v>71</v>
      </c>
      <c r="D3" s="4">
        <f t="shared" si="0"/>
        <v>2</v>
      </c>
      <c r="E3" s="4" t="s">
        <v>70</v>
      </c>
      <c r="F3" s="4">
        <f>(M3*2)/3</f>
        <v>1.3333333333333333</v>
      </c>
      <c r="G3" s="2" t="s">
        <v>33</v>
      </c>
      <c r="H3" s="2">
        <f>(M3*1)/3</f>
        <v>0.66666666666666663</v>
      </c>
      <c r="I3" s="4">
        <v>0</v>
      </c>
      <c r="J3" s="4">
        <v>0</v>
      </c>
      <c r="K3" s="16" t="s">
        <v>30</v>
      </c>
      <c r="L3" s="4">
        <v>0</v>
      </c>
      <c r="M3" s="2">
        <v>2</v>
      </c>
      <c r="N3" s="4" t="s">
        <v>70</v>
      </c>
      <c r="O3" s="2" t="s">
        <v>177</v>
      </c>
      <c r="P3" s="4" t="s">
        <v>71</v>
      </c>
      <c r="Q3" s="5" t="s">
        <v>206</v>
      </c>
      <c r="R3" s="4" t="s">
        <v>71</v>
      </c>
      <c r="S3" s="4" t="s">
        <v>207</v>
      </c>
      <c r="T3" s="4" t="s">
        <v>33</v>
      </c>
      <c r="U3" s="2" t="s">
        <v>81</v>
      </c>
      <c r="V3" s="4" t="s">
        <v>71</v>
      </c>
      <c r="W3" s="2" t="s">
        <v>209</v>
      </c>
      <c r="X3" s="4" t="s">
        <v>71</v>
      </c>
      <c r="Y3" s="5" t="s">
        <v>225</v>
      </c>
      <c r="Z3" s="4" t="s">
        <v>71</v>
      </c>
      <c r="AA3" s="5" t="s">
        <v>210</v>
      </c>
      <c r="AB3" s="4" t="s">
        <v>70</v>
      </c>
      <c r="AC3" s="5" t="s">
        <v>211</v>
      </c>
    </row>
    <row r="4" spans="1:29" ht="144" x14ac:dyDescent="0.3">
      <c r="A4" s="2" t="s">
        <v>113</v>
      </c>
      <c r="B4" s="6" t="s">
        <v>221</v>
      </c>
      <c r="C4" s="4" t="s">
        <v>27</v>
      </c>
      <c r="D4" s="4">
        <f t="shared" si="0"/>
        <v>0.5</v>
      </c>
      <c r="E4" s="4" t="s">
        <v>28</v>
      </c>
      <c r="F4" s="4">
        <v>0</v>
      </c>
      <c r="G4" s="4" t="s">
        <v>29</v>
      </c>
      <c r="H4" s="4">
        <f>M4/2</f>
        <v>0.25</v>
      </c>
      <c r="I4" s="16" t="s">
        <v>30</v>
      </c>
      <c r="J4" s="4">
        <v>0</v>
      </c>
      <c r="K4" s="16" t="s">
        <v>31</v>
      </c>
      <c r="L4" s="4">
        <v>0</v>
      </c>
      <c r="M4" s="2">
        <v>0.5</v>
      </c>
      <c r="N4" s="4" t="s">
        <v>28</v>
      </c>
      <c r="O4" s="22" t="s">
        <v>30</v>
      </c>
      <c r="P4" s="5" t="s">
        <v>27</v>
      </c>
      <c r="Q4" s="5" t="s">
        <v>216</v>
      </c>
      <c r="R4" s="2" t="s">
        <v>27</v>
      </c>
      <c r="S4" t="s">
        <v>218</v>
      </c>
      <c r="T4" s="2" t="s">
        <v>28</v>
      </c>
      <c r="U4" s="22" t="s">
        <v>30</v>
      </c>
      <c r="V4" s="2" t="s">
        <v>27</v>
      </c>
      <c r="W4" s="2" t="s">
        <v>217</v>
      </c>
      <c r="X4" s="5" t="s">
        <v>28</v>
      </c>
      <c r="Y4" s="5" t="s">
        <v>30</v>
      </c>
      <c r="Z4" s="5" t="s">
        <v>27</v>
      </c>
      <c r="AA4" s="5" t="s">
        <v>219</v>
      </c>
      <c r="AB4" s="5" t="s">
        <v>27</v>
      </c>
      <c r="AC4" t="s">
        <v>220</v>
      </c>
    </row>
    <row r="5" spans="1:29" ht="28.8" x14ac:dyDescent="0.3">
      <c r="A5" s="2" t="s">
        <v>114</v>
      </c>
      <c r="B5" s="3" t="s">
        <v>35</v>
      </c>
      <c r="C5" s="4" t="s">
        <v>27</v>
      </c>
      <c r="D5" s="4">
        <f t="shared" si="0"/>
        <v>0.5</v>
      </c>
      <c r="E5" s="4" t="s">
        <v>28</v>
      </c>
      <c r="F5" s="4">
        <v>0</v>
      </c>
      <c r="G5" s="4" t="s">
        <v>29</v>
      </c>
      <c r="H5" s="4">
        <f>M5/2</f>
        <v>0.25</v>
      </c>
      <c r="I5" s="16" t="s">
        <v>30</v>
      </c>
      <c r="J5" s="4">
        <v>0</v>
      </c>
      <c r="K5" s="16" t="s">
        <v>31</v>
      </c>
      <c r="L5" s="4">
        <v>0</v>
      </c>
      <c r="M5" s="2">
        <v>0.5</v>
      </c>
      <c r="N5" s="4" t="s">
        <v>27</v>
      </c>
      <c r="O5" s="2" t="s">
        <v>233</v>
      </c>
      <c r="P5" s="5" t="s">
        <v>27</v>
      </c>
      <c r="Q5" s="2" t="s">
        <v>103</v>
      </c>
      <c r="R5" s="2" t="s">
        <v>27</v>
      </c>
      <c r="S5" s="2" t="s">
        <v>103</v>
      </c>
      <c r="T5" s="2" t="s">
        <v>28</v>
      </c>
      <c r="U5" s="22" t="s">
        <v>30</v>
      </c>
      <c r="V5" s="2" t="s">
        <v>27</v>
      </c>
      <c r="W5" s="2" t="s">
        <v>103</v>
      </c>
      <c r="X5" s="5" t="s">
        <v>27</v>
      </c>
      <c r="Y5" s="5" t="s">
        <v>222</v>
      </c>
      <c r="Z5" s="5" t="s">
        <v>27</v>
      </c>
      <c r="AA5" s="2" t="s">
        <v>103</v>
      </c>
      <c r="AB5" s="5" t="s">
        <v>27</v>
      </c>
      <c r="AC5" s="5" t="s">
        <v>223</v>
      </c>
    </row>
    <row r="6" spans="1:29" ht="72" x14ac:dyDescent="0.3">
      <c r="A6" s="2" t="s">
        <v>115</v>
      </c>
      <c r="B6" s="3" t="s">
        <v>226</v>
      </c>
      <c r="C6" s="2" t="s">
        <v>37</v>
      </c>
      <c r="D6" s="2">
        <f t="shared" si="0"/>
        <v>1</v>
      </c>
      <c r="E6" s="2" t="s">
        <v>36</v>
      </c>
      <c r="F6" s="2">
        <f>M6/2</f>
        <v>0.5</v>
      </c>
      <c r="G6" s="2">
        <v>0</v>
      </c>
      <c r="H6" s="2">
        <v>0</v>
      </c>
      <c r="I6" s="16" t="s">
        <v>30</v>
      </c>
      <c r="J6" s="4">
        <v>0</v>
      </c>
      <c r="K6" s="16" t="s">
        <v>31</v>
      </c>
      <c r="L6" s="4">
        <v>0</v>
      </c>
      <c r="M6" s="2">
        <v>1</v>
      </c>
      <c r="N6" s="2">
        <v>0</v>
      </c>
      <c r="O6" s="22" t="s">
        <v>30</v>
      </c>
      <c r="P6" s="2" t="s">
        <v>37</v>
      </c>
      <c r="Q6" s="5" t="s">
        <v>227</v>
      </c>
      <c r="R6" s="2" t="s">
        <v>37</v>
      </c>
      <c r="S6" s="22" t="s">
        <v>232</v>
      </c>
      <c r="T6" s="2">
        <v>0</v>
      </c>
      <c r="U6" s="22" t="s">
        <v>30</v>
      </c>
      <c r="V6" s="2" t="s">
        <v>37</v>
      </c>
      <c r="W6" t="s">
        <v>231</v>
      </c>
      <c r="X6" s="2" t="s">
        <v>37</v>
      </c>
      <c r="Y6" s="5" t="s">
        <v>228</v>
      </c>
      <c r="Z6" s="2" t="s">
        <v>37</v>
      </c>
      <c r="AA6" s="5" t="s">
        <v>230</v>
      </c>
      <c r="AB6" s="2" t="s">
        <v>37</v>
      </c>
      <c r="AC6" s="5" t="s">
        <v>229</v>
      </c>
    </row>
    <row r="7" spans="1:29" ht="72" x14ac:dyDescent="0.3">
      <c r="A7" s="2" t="s">
        <v>116</v>
      </c>
      <c r="B7" s="6" t="s">
        <v>235</v>
      </c>
      <c r="C7" s="4" t="s">
        <v>27</v>
      </c>
      <c r="D7" s="4">
        <f t="shared" si="0"/>
        <v>1</v>
      </c>
      <c r="E7" s="4" t="s">
        <v>28</v>
      </c>
      <c r="F7" s="4">
        <v>0</v>
      </c>
      <c r="G7" s="4" t="s">
        <v>29</v>
      </c>
      <c r="H7" s="4">
        <f>M7/2</f>
        <v>0.5</v>
      </c>
      <c r="I7" s="16" t="s">
        <v>30</v>
      </c>
      <c r="J7" s="4">
        <v>0</v>
      </c>
      <c r="K7" s="16" t="s">
        <v>31</v>
      </c>
      <c r="L7" s="4">
        <v>0</v>
      </c>
      <c r="M7" s="2">
        <v>1</v>
      </c>
      <c r="N7" s="2" t="s">
        <v>28</v>
      </c>
      <c r="O7" s="2" t="s">
        <v>81</v>
      </c>
      <c r="P7" s="5" t="s">
        <v>27</v>
      </c>
      <c r="Q7" s="5" t="s">
        <v>213</v>
      </c>
      <c r="R7" s="2" t="s">
        <v>28</v>
      </c>
      <c r="S7" s="2" t="s">
        <v>101</v>
      </c>
      <c r="T7" s="2" t="s">
        <v>28</v>
      </c>
      <c r="U7" s="2" t="s">
        <v>75</v>
      </c>
      <c r="V7" s="2" t="s">
        <v>28</v>
      </c>
      <c r="W7" s="2" t="s">
        <v>177</v>
      </c>
      <c r="X7" s="5" t="s">
        <v>27</v>
      </c>
      <c r="Y7" s="5" t="s">
        <v>211</v>
      </c>
      <c r="Z7" s="5" t="s">
        <v>27</v>
      </c>
      <c r="AA7" s="5" t="s">
        <v>212</v>
      </c>
      <c r="AB7" s="5" t="s">
        <v>28</v>
      </c>
      <c r="AC7" s="5" t="s">
        <v>234</v>
      </c>
    </row>
    <row r="8" spans="1:29" x14ac:dyDescent="0.3">
      <c r="A8" s="4" t="s">
        <v>117</v>
      </c>
      <c r="B8" s="7" t="s">
        <v>193</v>
      </c>
      <c r="C8" s="4" t="s">
        <v>27</v>
      </c>
      <c r="D8" s="4"/>
      <c r="E8" s="4" t="s">
        <v>28</v>
      </c>
      <c r="F8" s="4"/>
      <c r="G8" s="4" t="s">
        <v>29</v>
      </c>
      <c r="H8" s="4"/>
      <c r="I8" s="16" t="s">
        <v>30</v>
      </c>
      <c r="J8" s="4"/>
      <c r="K8" s="16" t="s">
        <v>31</v>
      </c>
      <c r="L8" s="4">
        <v>0</v>
      </c>
      <c r="N8" s="2" t="s">
        <v>28</v>
      </c>
      <c r="P8" s="5" t="s">
        <v>27</v>
      </c>
      <c r="Q8" s="5"/>
      <c r="R8" s="2" t="s">
        <v>28</v>
      </c>
      <c r="T8" s="2" t="s">
        <v>28</v>
      </c>
      <c r="V8" s="2" t="s">
        <v>28</v>
      </c>
      <c r="X8" s="5" t="s">
        <v>27</v>
      </c>
      <c r="Y8" s="5"/>
      <c r="Z8" s="5" t="s">
        <v>28</v>
      </c>
      <c r="AA8" s="5"/>
      <c r="AB8" s="5" t="s">
        <v>28</v>
      </c>
      <c r="AC8" s="5"/>
    </row>
    <row r="9" spans="1:29" x14ac:dyDescent="0.3">
      <c r="A9" s="4" t="s">
        <v>118</v>
      </c>
      <c r="B9" s="7" t="s">
        <v>194</v>
      </c>
      <c r="C9" s="4" t="s">
        <v>27</v>
      </c>
      <c r="D9" s="4"/>
      <c r="E9" s="4" t="s">
        <v>28</v>
      </c>
      <c r="F9" s="4"/>
      <c r="G9" s="4" t="s">
        <v>29</v>
      </c>
      <c r="H9" s="4"/>
      <c r="I9" s="16" t="s">
        <v>30</v>
      </c>
      <c r="J9" s="4"/>
      <c r="K9" s="16" t="s">
        <v>31</v>
      </c>
      <c r="L9" s="4">
        <v>0</v>
      </c>
      <c r="N9" s="2" t="s">
        <v>28</v>
      </c>
      <c r="P9" s="5" t="s">
        <v>27</v>
      </c>
      <c r="Q9" s="5"/>
      <c r="R9" s="2" t="s">
        <v>28</v>
      </c>
      <c r="T9" s="2" t="s">
        <v>28</v>
      </c>
      <c r="V9" s="2" t="s">
        <v>28</v>
      </c>
      <c r="W9" s="9"/>
      <c r="X9" s="5" t="s">
        <v>28</v>
      </c>
      <c r="Y9" s="5"/>
      <c r="Z9" s="5" t="s">
        <v>28</v>
      </c>
      <c r="AA9" s="5"/>
      <c r="AB9" s="5" t="s">
        <v>28</v>
      </c>
      <c r="AC9" s="5"/>
    </row>
    <row r="10" spans="1:29" x14ac:dyDescent="0.3">
      <c r="A10" s="4" t="s">
        <v>119</v>
      </c>
      <c r="B10" s="7" t="s">
        <v>195</v>
      </c>
      <c r="C10" s="4" t="s">
        <v>27</v>
      </c>
      <c r="D10" s="4"/>
      <c r="E10" s="4" t="s">
        <v>28</v>
      </c>
      <c r="F10" s="4"/>
      <c r="G10" s="4" t="s">
        <v>29</v>
      </c>
      <c r="H10" s="4"/>
      <c r="I10" s="16" t="s">
        <v>30</v>
      </c>
      <c r="J10" s="4"/>
      <c r="K10" s="16" t="s">
        <v>31</v>
      </c>
      <c r="L10" s="4">
        <v>0</v>
      </c>
      <c r="N10" s="2" t="s">
        <v>28</v>
      </c>
      <c r="P10" s="5" t="s">
        <v>27</v>
      </c>
      <c r="Q10" s="5"/>
      <c r="R10" s="2" t="s">
        <v>28</v>
      </c>
      <c r="T10" s="2" t="s">
        <v>28</v>
      </c>
      <c r="V10" s="2" t="s">
        <v>28</v>
      </c>
      <c r="X10" s="5" t="s">
        <v>27</v>
      </c>
      <c r="Y10" s="5"/>
      <c r="Z10" s="5" t="s">
        <v>28</v>
      </c>
      <c r="AA10" s="5"/>
      <c r="AB10" s="5" t="s">
        <v>28</v>
      </c>
      <c r="AC10" s="5"/>
    </row>
    <row r="11" spans="1:29" x14ac:dyDescent="0.3">
      <c r="A11" s="4" t="s">
        <v>120</v>
      </c>
      <c r="B11" s="7" t="s">
        <v>196</v>
      </c>
      <c r="C11" s="4" t="s">
        <v>27</v>
      </c>
      <c r="D11" s="4"/>
      <c r="E11" s="4" t="s">
        <v>28</v>
      </c>
      <c r="F11" s="4"/>
      <c r="G11" s="4" t="s">
        <v>29</v>
      </c>
      <c r="H11" s="4"/>
      <c r="I11" s="16" t="s">
        <v>30</v>
      </c>
      <c r="J11" s="4"/>
      <c r="K11" s="16" t="s">
        <v>31</v>
      </c>
      <c r="L11" s="4">
        <v>0</v>
      </c>
      <c r="N11" s="2" t="s">
        <v>28</v>
      </c>
      <c r="P11" s="5" t="s">
        <v>27</v>
      </c>
      <c r="Q11" s="5"/>
      <c r="R11" s="2" t="s">
        <v>28</v>
      </c>
      <c r="T11" s="2" t="s">
        <v>28</v>
      </c>
      <c r="V11" s="2" t="s">
        <v>28</v>
      </c>
      <c r="X11" s="5" t="s">
        <v>27</v>
      </c>
      <c r="Y11" s="5"/>
      <c r="Z11" s="5" t="s">
        <v>28</v>
      </c>
      <c r="AA11" s="5"/>
      <c r="AB11" s="5" t="s">
        <v>27</v>
      </c>
      <c r="AC11" s="5"/>
    </row>
    <row r="12" spans="1:29" ht="28.8" x14ac:dyDescent="0.3">
      <c r="A12" s="4" t="s">
        <v>121</v>
      </c>
      <c r="B12" s="7" t="s">
        <v>197</v>
      </c>
      <c r="C12" s="4" t="s">
        <v>27</v>
      </c>
      <c r="D12" s="4"/>
      <c r="E12" s="4" t="s">
        <v>28</v>
      </c>
      <c r="F12" s="4"/>
      <c r="G12" s="4" t="s">
        <v>29</v>
      </c>
      <c r="H12" s="4"/>
      <c r="I12" s="16" t="s">
        <v>30</v>
      </c>
      <c r="J12" s="4"/>
      <c r="K12" s="16" t="s">
        <v>31</v>
      </c>
      <c r="L12" s="4">
        <v>0</v>
      </c>
      <c r="N12" s="2" t="s">
        <v>27</v>
      </c>
      <c r="P12" s="5" t="s">
        <v>27</v>
      </c>
      <c r="Q12" s="5"/>
      <c r="R12" s="2" t="s">
        <v>27</v>
      </c>
      <c r="T12" s="2" t="s">
        <v>28</v>
      </c>
      <c r="V12" s="2" t="s">
        <v>27</v>
      </c>
      <c r="X12" s="5" t="s">
        <v>27</v>
      </c>
      <c r="Y12" s="5"/>
      <c r="Z12" s="5" t="s">
        <v>27</v>
      </c>
      <c r="AA12" s="5"/>
      <c r="AB12" s="5" t="s">
        <v>28</v>
      </c>
      <c r="AC12" s="5"/>
    </row>
    <row r="13" spans="1:29" x14ac:dyDescent="0.3">
      <c r="A13" s="4" t="s">
        <v>122</v>
      </c>
      <c r="B13" s="7" t="s">
        <v>198</v>
      </c>
      <c r="C13" s="4" t="s">
        <v>27</v>
      </c>
      <c r="D13" s="4"/>
      <c r="E13" s="4" t="s">
        <v>28</v>
      </c>
      <c r="F13" s="4"/>
      <c r="G13" s="4" t="s">
        <v>29</v>
      </c>
      <c r="H13" s="4"/>
      <c r="I13" s="16" t="s">
        <v>30</v>
      </c>
      <c r="J13" s="4"/>
      <c r="K13" s="16" t="s">
        <v>31</v>
      </c>
      <c r="L13" s="4">
        <v>0</v>
      </c>
      <c r="N13" s="2" t="s">
        <v>28</v>
      </c>
      <c r="P13" s="5" t="s">
        <v>27</v>
      </c>
      <c r="Q13" s="5"/>
      <c r="R13" s="2" t="s">
        <v>28</v>
      </c>
      <c r="T13" s="2" t="s">
        <v>28</v>
      </c>
      <c r="V13" s="2" t="s">
        <v>28</v>
      </c>
      <c r="X13" s="5" t="s">
        <v>27</v>
      </c>
      <c r="Y13" s="5"/>
      <c r="Z13" s="5" t="s">
        <v>27</v>
      </c>
      <c r="AA13" s="5"/>
      <c r="AB13" s="5" t="s">
        <v>28</v>
      </c>
      <c r="AC13" s="5"/>
    </row>
    <row r="14" spans="1:29" x14ac:dyDescent="0.3">
      <c r="A14" s="4" t="s">
        <v>123</v>
      </c>
      <c r="B14" s="7" t="s">
        <v>199</v>
      </c>
      <c r="C14" s="4" t="s">
        <v>27</v>
      </c>
      <c r="D14" s="4"/>
      <c r="E14" s="4" t="s">
        <v>28</v>
      </c>
      <c r="F14" s="4"/>
      <c r="G14" s="4" t="s">
        <v>29</v>
      </c>
      <c r="H14" s="4"/>
      <c r="I14" s="16" t="s">
        <v>30</v>
      </c>
      <c r="J14" s="4"/>
      <c r="K14" s="16" t="s">
        <v>31</v>
      </c>
      <c r="L14" s="4">
        <v>0</v>
      </c>
      <c r="N14" s="2" t="s">
        <v>28</v>
      </c>
      <c r="P14" s="5" t="s">
        <v>27</v>
      </c>
      <c r="Q14" s="5"/>
      <c r="R14" s="2" t="s">
        <v>28</v>
      </c>
      <c r="T14" s="2" t="s">
        <v>28</v>
      </c>
      <c r="V14" s="2" t="s">
        <v>28</v>
      </c>
      <c r="X14" s="5" t="s">
        <v>27</v>
      </c>
      <c r="Y14" s="5"/>
      <c r="Z14" s="5" t="s">
        <v>27</v>
      </c>
      <c r="AA14" s="5"/>
      <c r="AB14" s="5" t="s">
        <v>28</v>
      </c>
      <c r="AC14" s="5"/>
    </row>
    <row r="15" spans="1:29" x14ac:dyDescent="0.3">
      <c r="A15" s="4" t="s">
        <v>124</v>
      </c>
      <c r="B15" s="7" t="s">
        <v>200</v>
      </c>
      <c r="C15" s="4" t="s">
        <v>27</v>
      </c>
      <c r="D15" s="4"/>
      <c r="E15" s="4" t="s">
        <v>28</v>
      </c>
      <c r="F15" s="4"/>
      <c r="G15" s="4" t="s">
        <v>29</v>
      </c>
      <c r="H15" s="4"/>
      <c r="I15" s="16" t="s">
        <v>30</v>
      </c>
      <c r="J15" s="4"/>
      <c r="K15" s="16" t="s">
        <v>31</v>
      </c>
      <c r="L15" s="4">
        <v>0</v>
      </c>
      <c r="N15" s="2" t="s">
        <v>28</v>
      </c>
      <c r="P15" s="5" t="s">
        <v>27</v>
      </c>
      <c r="Q15" s="5"/>
      <c r="R15" s="2" t="s">
        <v>28</v>
      </c>
      <c r="T15" s="2" t="s">
        <v>28</v>
      </c>
      <c r="V15" s="2" t="s">
        <v>28</v>
      </c>
      <c r="X15" s="5" t="s">
        <v>27</v>
      </c>
      <c r="Y15" s="5"/>
      <c r="Z15" s="5" t="s">
        <v>28</v>
      </c>
      <c r="AA15" s="5"/>
      <c r="AB15" s="5" t="s">
        <v>28</v>
      </c>
      <c r="AC15" s="5"/>
    </row>
    <row r="16" spans="1:29" x14ac:dyDescent="0.3">
      <c r="A16" s="4" t="s">
        <v>125</v>
      </c>
      <c r="B16" s="7" t="s">
        <v>201</v>
      </c>
      <c r="C16" s="4" t="s">
        <v>27</v>
      </c>
      <c r="D16" s="4"/>
      <c r="E16" s="4" t="s">
        <v>28</v>
      </c>
      <c r="F16" s="4"/>
      <c r="G16" s="4" t="s">
        <v>29</v>
      </c>
      <c r="H16" s="4"/>
      <c r="I16" s="16" t="s">
        <v>30</v>
      </c>
      <c r="J16" s="4"/>
      <c r="K16" s="16" t="s">
        <v>31</v>
      </c>
      <c r="L16" s="4">
        <v>0</v>
      </c>
      <c r="N16" s="2" t="s">
        <v>28</v>
      </c>
      <c r="P16" s="5" t="s">
        <v>28</v>
      </c>
      <c r="Q16" s="5"/>
      <c r="R16" s="2" t="s">
        <v>28</v>
      </c>
      <c r="T16" s="2" t="s">
        <v>28</v>
      </c>
      <c r="V16" s="2" t="s">
        <v>28</v>
      </c>
      <c r="X16" s="5" t="s">
        <v>27</v>
      </c>
      <c r="Y16" s="5"/>
      <c r="Z16" s="5" t="s">
        <v>28</v>
      </c>
      <c r="AA16" s="5"/>
      <c r="AB16" s="5" t="s">
        <v>28</v>
      </c>
      <c r="AC16" s="5"/>
    </row>
    <row r="17" spans="1:29" x14ac:dyDescent="0.3">
      <c r="A17" s="4" t="s">
        <v>126</v>
      </c>
      <c r="B17" s="7" t="s">
        <v>202</v>
      </c>
      <c r="C17" s="4" t="s">
        <v>27</v>
      </c>
      <c r="D17" s="4"/>
      <c r="E17" s="4" t="s">
        <v>28</v>
      </c>
      <c r="F17" s="4"/>
      <c r="G17" s="4" t="s">
        <v>29</v>
      </c>
      <c r="H17" s="4"/>
      <c r="I17" s="16" t="s">
        <v>30</v>
      </c>
      <c r="J17" s="4"/>
      <c r="K17" s="16" t="s">
        <v>31</v>
      </c>
      <c r="L17" s="4">
        <v>0</v>
      </c>
      <c r="N17" s="2" t="s">
        <v>28</v>
      </c>
      <c r="P17" s="5" t="s">
        <v>27</v>
      </c>
      <c r="Q17" s="5"/>
      <c r="R17" s="2" t="s">
        <v>28</v>
      </c>
      <c r="T17" s="2" t="s">
        <v>28</v>
      </c>
      <c r="V17" s="2" t="s">
        <v>28</v>
      </c>
      <c r="X17" s="5" t="s">
        <v>28</v>
      </c>
      <c r="Y17" s="5"/>
      <c r="Z17" s="5" t="s">
        <v>27</v>
      </c>
      <c r="AA17" s="5"/>
      <c r="AB17" s="5" t="s">
        <v>28</v>
      </c>
      <c r="AC17" s="5"/>
    </row>
    <row r="18" spans="1:29" x14ac:dyDescent="0.3">
      <c r="A18" s="4" t="s">
        <v>127</v>
      </c>
      <c r="B18" s="7" t="s">
        <v>203</v>
      </c>
      <c r="C18" s="4" t="s">
        <v>27</v>
      </c>
      <c r="D18" s="4"/>
      <c r="E18" s="4" t="s">
        <v>28</v>
      </c>
      <c r="F18" s="4"/>
      <c r="G18" s="4" t="s">
        <v>29</v>
      </c>
      <c r="H18" s="4"/>
      <c r="I18" s="16" t="s">
        <v>30</v>
      </c>
      <c r="J18" s="4"/>
      <c r="K18" s="16" t="s">
        <v>31</v>
      </c>
      <c r="L18" s="4">
        <v>0</v>
      </c>
      <c r="N18" s="2" t="s">
        <v>27</v>
      </c>
      <c r="P18" s="5" t="s">
        <v>27</v>
      </c>
      <c r="Q18" s="5"/>
      <c r="R18" s="2" t="s">
        <v>28</v>
      </c>
      <c r="T18" s="2" t="s">
        <v>28</v>
      </c>
      <c r="V18" s="2" t="s">
        <v>28</v>
      </c>
      <c r="X18" s="5" t="s">
        <v>27</v>
      </c>
      <c r="Y18" s="5"/>
      <c r="Z18" s="5" t="s">
        <v>28</v>
      </c>
      <c r="AA18" s="5"/>
      <c r="AB18" s="5" t="s">
        <v>28</v>
      </c>
      <c r="AC18" s="5"/>
    </row>
    <row r="19" spans="1:29" x14ac:dyDescent="0.3">
      <c r="A19" s="4" t="s">
        <v>128</v>
      </c>
      <c r="B19" s="7" t="s">
        <v>204</v>
      </c>
      <c r="C19" s="4" t="s">
        <v>27</v>
      </c>
      <c r="D19" s="4"/>
      <c r="E19" s="4" t="s">
        <v>28</v>
      </c>
      <c r="F19" s="4"/>
      <c r="G19" s="4" t="s">
        <v>29</v>
      </c>
      <c r="H19" s="4"/>
      <c r="I19" s="16" t="s">
        <v>30</v>
      </c>
      <c r="J19" s="4"/>
      <c r="K19" s="16" t="s">
        <v>31</v>
      </c>
      <c r="L19" s="4">
        <v>0</v>
      </c>
      <c r="N19" s="2" t="s">
        <v>27</v>
      </c>
      <c r="P19" s="5" t="s">
        <v>27</v>
      </c>
      <c r="Q19" s="5"/>
      <c r="R19" s="2" t="s">
        <v>28</v>
      </c>
      <c r="T19" s="2" t="s">
        <v>28</v>
      </c>
      <c r="V19" s="2" t="s">
        <v>28</v>
      </c>
      <c r="X19" s="5" t="s">
        <v>27</v>
      </c>
      <c r="Y19" s="5"/>
      <c r="Z19" s="5" t="s">
        <v>28</v>
      </c>
      <c r="AA19" s="5"/>
      <c r="AB19" s="5" t="s">
        <v>28</v>
      </c>
      <c r="AC19" s="5"/>
    </row>
    <row r="20" spans="1:29" x14ac:dyDescent="0.3">
      <c r="A20" s="4" t="s">
        <v>129</v>
      </c>
      <c r="B20" s="7" t="s">
        <v>205</v>
      </c>
      <c r="C20" s="4" t="s">
        <v>27</v>
      </c>
      <c r="D20" s="4"/>
      <c r="E20" s="4" t="s">
        <v>28</v>
      </c>
      <c r="F20" s="4"/>
      <c r="G20" s="4" t="s">
        <v>29</v>
      </c>
      <c r="H20" s="4"/>
      <c r="I20" s="16" t="s">
        <v>30</v>
      </c>
      <c r="J20" s="4"/>
      <c r="K20" s="16" t="s">
        <v>31</v>
      </c>
      <c r="L20" s="4">
        <v>0</v>
      </c>
      <c r="N20" s="2" t="s">
        <v>28</v>
      </c>
      <c r="P20" s="5" t="s">
        <v>27</v>
      </c>
      <c r="Q20" s="5"/>
      <c r="R20" s="2" t="s">
        <v>27</v>
      </c>
      <c r="S20" s="9"/>
      <c r="T20" s="2" t="s">
        <v>27</v>
      </c>
      <c r="V20" s="2" t="s">
        <v>27</v>
      </c>
      <c r="X20" s="5" t="s">
        <v>27</v>
      </c>
      <c r="Y20" s="5"/>
      <c r="Z20" s="5" t="s">
        <v>27</v>
      </c>
      <c r="AA20" s="5"/>
      <c r="AB20" s="5" t="s">
        <v>28</v>
      </c>
      <c r="AC20" s="5"/>
    </row>
    <row r="21" spans="1:29" x14ac:dyDescent="0.3">
      <c r="A21" s="4" t="s">
        <v>130</v>
      </c>
      <c r="B21" s="7" t="s">
        <v>161</v>
      </c>
      <c r="C21" s="4" t="s">
        <v>27</v>
      </c>
      <c r="D21" s="4"/>
      <c r="E21" s="4" t="s">
        <v>28</v>
      </c>
      <c r="F21" s="4"/>
      <c r="G21" s="4" t="s">
        <v>29</v>
      </c>
      <c r="H21" s="4"/>
      <c r="I21" s="16" t="s">
        <v>30</v>
      </c>
      <c r="J21" s="4"/>
      <c r="K21" s="16" t="s">
        <v>31</v>
      </c>
      <c r="L21" s="4">
        <v>0</v>
      </c>
      <c r="N21" s="2" t="s">
        <v>28</v>
      </c>
      <c r="P21" s="5" t="s">
        <v>28</v>
      </c>
      <c r="Q21" s="5"/>
      <c r="R21" s="2" t="s">
        <v>28</v>
      </c>
      <c r="T21" s="2" t="s">
        <v>28</v>
      </c>
      <c r="V21" s="2" t="s">
        <v>28</v>
      </c>
      <c r="X21" s="5" t="s">
        <v>28</v>
      </c>
      <c r="Y21" s="5"/>
      <c r="Z21" s="5" t="s">
        <v>28</v>
      </c>
      <c r="AA21" s="5"/>
      <c r="AB21" s="5" t="s">
        <v>28</v>
      </c>
      <c r="AC21" s="5"/>
    </row>
    <row r="22" spans="1:29" x14ac:dyDescent="0.3">
      <c r="A22" s="4" t="s">
        <v>131</v>
      </c>
      <c r="B22" s="7" t="s">
        <v>192</v>
      </c>
      <c r="C22" s="4" t="s">
        <v>27</v>
      </c>
      <c r="D22" s="4"/>
      <c r="E22" s="4" t="s">
        <v>28</v>
      </c>
      <c r="F22" s="4"/>
      <c r="G22" s="4" t="s">
        <v>29</v>
      </c>
      <c r="H22" s="4"/>
      <c r="I22" s="16" t="s">
        <v>30</v>
      </c>
      <c r="J22" s="4"/>
      <c r="K22" s="16" t="s">
        <v>31</v>
      </c>
      <c r="L22" s="4">
        <v>0</v>
      </c>
      <c r="N22" s="2" t="s">
        <v>28</v>
      </c>
      <c r="P22" s="5" t="s">
        <v>28</v>
      </c>
      <c r="Q22" s="5"/>
      <c r="R22" s="2" t="s">
        <v>28</v>
      </c>
      <c r="T22" s="2" t="s">
        <v>28</v>
      </c>
      <c r="V22" s="2" t="s">
        <v>28</v>
      </c>
      <c r="X22" s="5" t="s">
        <v>28</v>
      </c>
      <c r="Y22" s="5"/>
      <c r="Z22" s="5" t="s">
        <v>28</v>
      </c>
      <c r="AA22" s="5"/>
      <c r="AB22" s="5" t="s">
        <v>28</v>
      </c>
      <c r="AC22" s="5"/>
    </row>
    <row r="23" spans="1:29" ht="28.8" x14ac:dyDescent="0.3">
      <c r="A23" s="4" t="s">
        <v>132</v>
      </c>
      <c r="B23" s="7" t="s">
        <v>178</v>
      </c>
      <c r="C23" s="4"/>
      <c r="D23" s="4"/>
      <c r="E23" s="4"/>
      <c r="F23" s="4"/>
      <c r="G23" s="4"/>
      <c r="H23" s="4"/>
      <c r="I23" s="16"/>
      <c r="J23" s="4"/>
      <c r="K23" s="16"/>
      <c r="L23" s="4"/>
      <c r="N23" s="2" t="s">
        <v>28</v>
      </c>
      <c r="P23" s="16" t="s">
        <v>27</v>
      </c>
      <c r="Q23" s="16"/>
      <c r="R23" s="2" t="s">
        <v>27</v>
      </c>
      <c r="T23" s="2" t="s">
        <v>27</v>
      </c>
      <c r="V23" s="2" t="s">
        <v>28</v>
      </c>
      <c r="X23" s="21" t="s">
        <v>27</v>
      </c>
      <c r="Y23" s="16"/>
      <c r="Z23" s="16" t="s">
        <v>27</v>
      </c>
      <c r="AA23" s="16"/>
      <c r="AB23" s="16" t="s">
        <v>27</v>
      </c>
      <c r="AC23" s="16"/>
    </row>
    <row r="24" spans="1:29" ht="28.8" x14ac:dyDescent="0.3">
      <c r="A24" s="4" t="s">
        <v>133</v>
      </c>
      <c r="B24" s="7" t="s">
        <v>179</v>
      </c>
      <c r="C24" s="4"/>
      <c r="D24" s="4"/>
      <c r="E24" s="4"/>
      <c r="F24" s="4"/>
      <c r="G24" s="4"/>
      <c r="H24" s="4"/>
      <c r="I24" s="16"/>
      <c r="J24" s="4"/>
      <c r="K24" s="16"/>
      <c r="L24" s="4"/>
      <c r="N24" s="2" t="s">
        <v>28</v>
      </c>
      <c r="P24" s="16" t="s">
        <v>28</v>
      </c>
      <c r="Q24" s="16"/>
      <c r="R24" s="2" t="s">
        <v>28</v>
      </c>
      <c r="T24" s="2" t="s">
        <v>28</v>
      </c>
      <c r="V24" s="2" t="s">
        <v>28</v>
      </c>
      <c r="X24" s="21" t="s">
        <v>28</v>
      </c>
      <c r="Y24" s="16"/>
      <c r="Z24" s="5" t="s">
        <v>28</v>
      </c>
      <c r="AA24" s="16"/>
      <c r="AB24" s="5" t="s">
        <v>28</v>
      </c>
      <c r="AC24" s="16"/>
    </row>
    <row r="25" spans="1:29" ht="28.8" x14ac:dyDescent="0.3">
      <c r="A25" s="4" t="s">
        <v>134</v>
      </c>
      <c r="B25" s="7" t="s">
        <v>180</v>
      </c>
      <c r="C25" s="4"/>
      <c r="D25" s="4"/>
      <c r="E25" s="4"/>
      <c r="F25" s="4"/>
      <c r="G25" s="4"/>
      <c r="H25" s="4"/>
      <c r="I25" s="16"/>
      <c r="J25" s="4"/>
      <c r="K25" s="16"/>
      <c r="L25" s="4"/>
      <c r="N25" s="2" t="s">
        <v>28</v>
      </c>
      <c r="P25" s="16" t="s">
        <v>28</v>
      </c>
      <c r="Q25" s="16"/>
      <c r="R25" s="2" t="s">
        <v>28</v>
      </c>
      <c r="T25" s="2" t="s">
        <v>28</v>
      </c>
      <c r="V25" s="2" t="s">
        <v>28</v>
      </c>
      <c r="X25" s="21" t="s">
        <v>28</v>
      </c>
      <c r="Y25" s="16"/>
      <c r="Z25" s="5" t="s">
        <v>28</v>
      </c>
      <c r="AA25" s="16"/>
      <c r="AB25" s="5" t="s">
        <v>28</v>
      </c>
      <c r="AC25" s="16"/>
    </row>
    <row r="26" spans="1:29" x14ac:dyDescent="0.3">
      <c r="A26" s="4" t="s">
        <v>135</v>
      </c>
      <c r="B26" s="7" t="s">
        <v>181</v>
      </c>
      <c r="C26" s="4"/>
      <c r="D26" s="4"/>
      <c r="E26" s="4"/>
      <c r="F26" s="4"/>
      <c r="G26" s="4"/>
      <c r="H26" s="4"/>
      <c r="I26" s="16"/>
      <c r="J26" s="4"/>
      <c r="K26" s="16"/>
      <c r="L26" s="4"/>
      <c r="N26" s="2" t="s">
        <v>28</v>
      </c>
      <c r="P26" s="16" t="s">
        <v>28</v>
      </c>
      <c r="Q26" s="16"/>
      <c r="R26" s="2" t="s">
        <v>28</v>
      </c>
      <c r="T26" s="2" t="s">
        <v>28</v>
      </c>
      <c r="V26" s="2" t="s">
        <v>27</v>
      </c>
      <c r="X26" s="21" t="s">
        <v>28</v>
      </c>
      <c r="Y26" s="16"/>
      <c r="Z26" s="5" t="s">
        <v>28</v>
      </c>
      <c r="AA26" s="16"/>
      <c r="AB26" s="16" t="s">
        <v>27</v>
      </c>
      <c r="AC26" s="16"/>
    </row>
    <row r="27" spans="1:29" x14ac:dyDescent="0.3">
      <c r="A27" s="4" t="s">
        <v>136</v>
      </c>
      <c r="B27" s="7" t="s">
        <v>182</v>
      </c>
      <c r="C27" s="4"/>
      <c r="D27" s="4"/>
      <c r="E27" s="4"/>
      <c r="F27" s="4"/>
      <c r="G27" s="4"/>
      <c r="H27" s="4"/>
      <c r="I27" s="16"/>
      <c r="J27" s="4"/>
      <c r="K27" s="16"/>
      <c r="L27" s="4"/>
      <c r="N27" s="2" t="s">
        <v>28</v>
      </c>
      <c r="P27" s="16" t="s">
        <v>28</v>
      </c>
      <c r="Q27" s="16"/>
      <c r="R27" s="2" t="s">
        <v>27</v>
      </c>
      <c r="T27" s="2" t="s">
        <v>28</v>
      </c>
      <c r="V27" s="2" t="s">
        <v>27</v>
      </c>
      <c r="X27" s="21" t="s">
        <v>28</v>
      </c>
      <c r="Y27" s="16"/>
      <c r="Z27" s="16" t="s">
        <v>27</v>
      </c>
      <c r="AA27" s="16"/>
      <c r="AB27" s="5" t="s">
        <v>28</v>
      </c>
      <c r="AC27" s="16"/>
    </row>
    <row r="28" spans="1:29" x14ac:dyDescent="0.3">
      <c r="A28" s="4" t="s">
        <v>137</v>
      </c>
      <c r="B28" s="7" t="s">
        <v>183</v>
      </c>
      <c r="C28" s="4"/>
      <c r="D28" s="4"/>
      <c r="E28" s="4"/>
      <c r="F28" s="4"/>
      <c r="G28" s="4"/>
      <c r="H28" s="4"/>
      <c r="I28" s="16"/>
      <c r="J28" s="4"/>
      <c r="K28" s="16"/>
      <c r="L28" s="4"/>
      <c r="N28" s="2" t="s">
        <v>28</v>
      </c>
      <c r="P28" s="16" t="s">
        <v>27</v>
      </c>
      <c r="Q28" s="16"/>
      <c r="R28" s="2" t="s">
        <v>27</v>
      </c>
      <c r="T28" s="2" t="s">
        <v>28</v>
      </c>
      <c r="V28" s="2" t="s">
        <v>27</v>
      </c>
      <c r="X28" s="12" t="s">
        <v>27</v>
      </c>
      <c r="Y28" s="16"/>
      <c r="Z28" s="5" t="s">
        <v>28</v>
      </c>
      <c r="AA28" s="16"/>
      <c r="AB28" s="16" t="s">
        <v>27</v>
      </c>
      <c r="AC28" s="16"/>
    </row>
    <row r="29" spans="1:29" x14ac:dyDescent="0.3">
      <c r="A29" s="4" t="s">
        <v>138</v>
      </c>
      <c r="B29" s="7" t="s">
        <v>184</v>
      </c>
      <c r="C29" s="4"/>
      <c r="D29" s="4"/>
      <c r="E29" s="4"/>
      <c r="F29" s="4"/>
      <c r="G29" s="4"/>
      <c r="H29" s="4"/>
      <c r="I29" s="16"/>
      <c r="J29" s="4"/>
      <c r="K29" s="16"/>
      <c r="L29" s="4"/>
      <c r="N29" s="2" t="s">
        <v>28</v>
      </c>
      <c r="P29" s="16" t="s">
        <v>27</v>
      </c>
      <c r="Q29" s="16"/>
      <c r="R29" s="2" t="s">
        <v>28</v>
      </c>
      <c r="T29" s="2" t="s">
        <v>28</v>
      </c>
      <c r="V29" s="2" t="s">
        <v>28</v>
      </c>
      <c r="X29" s="21" t="s">
        <v>28</v>
      </c>
      <c r="Y29" s="16"/>
      <c r="Z29" s="16" t="s">
        <v>27</v>
      </c>
      <c r="AA29" s="16"/>
      <c r="AB29" s="5" t="s">
        <v>28</v>
      </c>
      <c r="AC29" s="16"/>
    </row>
    <row r="30" spans="1:29" x14ac:dyDescent="0.3">
      <c r="A30" s="4" t="s">
        <v>139</v>
      </c>
      <c r="B30" s="7" t="s">
        <v>185</v>
      </c>
      <c r="C30" s="4"/>
      <c r="D30" s="4"/>
      <c r="E30" s="4"/>
      <c r="F30" s="4"/>
      <c r="G30" s="4"/>
      <c r="H30" s="4"/>
      <c r="I30" s="16"/>
      <c r="J30" s="4"/>
      <c r="K30" s="16"/>
      <c r="L30" s="4"/>
      <c r="N30" s="2" t="s">
        <v>28</v>
      </c>
      <c r="P30" s="16" t="s">
        <v>28</v>
      </c>
      <c r="Q30" s="16"/>
      <c r="R30" s="2" t="s">
        <v>28</v>
      </c>
      <c r="T30" s="2" t="s">
        <v>28</v>
      </c>
      <c r="V30" s="2" t="s">
        <v>28</v>
      </c>
      <c r="X30" s="12" t="s">
        <v>27</v>
      </c>
      <c r="Y30" s="16"/>
      <c r="Z30" s="16" t="s">
        <v>27</v>
      </c>
      <c r="AA30" s="16"/>
      <c r="AB30" s="5" t="s">
        <v>28</v>
      </c>
      <c r="AC30" s="16"/>
    </row>
    <row r="31" spans="1:29" x14ac:dyDescent="0.3">
      <c r="A31" s="4" t="s">
        <v>141</v>
      </c>
      <c r="B31" s="7" t="s">
        <v>186</v>
      </c>
      <c r="C31" s="4"/>
      <c r="D31" s="4"/>
      <c r="E31" s="4"/>
      <c r="F31" s="4"/>
      <c r="G31" s="4"/>
      <c r="H31" s="4"/>
      <c r="I31" s="16"/>
      <c r="J31" s="4"/>
      <c r="K31" s="16"/>
      <c r="L31" s="4"/>
      <c r="N31" s="2" t="s">
        <v>28</v>
      </c>
      <c r="P31" s="16" t="s">
        <v>27</v>
      </c>
      <c r="Q31" s="16"/>
      <c r="R31" s="2" t="s">
        <v>27</v>
      </c>
      <c r="T31" s="2" t="s">
        <v>28</v>
      </c>
      <c r="V31" s="2" t="s">
        <v>28</v>
      </c>
      <c r="X31" s="21" t="s">
        <v>28</v>
      </c>
      <c r="Y31" s="16"/>
      <c r="Z31" s="5" t="s">
        <v>28</v>
      </c>
      <c r="AA31" s="16"/>
      <c r="AB31" s="5" t="s">
        <v>28</v>
      </c>
      <c r="AC31" s="16"/>
    </row>
    <row r="32" spans="1:29" x14ac:dyDescent="0.3">
      <c r="A32" s="4" t="s">
        <v>140</v>
      </c>
      <c r="B32" s="7" t="s">
        <v>187</v>
      </c>
      <c r="C32" s="4"/>
      <c r="D32" s="4"/>
      <c r="E32" s="4"/>
      <c r="F32" s="4"/>
      <c r="G32" s="4"/>
      <c r="H32" s="4"/>
      <c r="I32" s="16"/>
      <c r="J32" s="4"/>
      <c r="K32" s="16"/>
      <c r="L32" s="4"/>
      <c r="N32" s="2" t="s">
        <v>28</v>
      </c>
      <c r="P32" s="16" t="s">
        <v>27</v>
      </c>
      <c r="Q32" s="16"/>
      <c r="R32" s="2" t="s">
        <v>27</v>
      </c>
      <c r="T32" s="2" t="s">
        <v>27</v>
      </c>
      <c r="V32" s="2" t="s">
        <v>27</v>
      </c>
      <c r="X32" s="21" t="s">
        <v>28</v>
      </c>
      <c r="Y32" s="16"/>
      <c r="Z32" s="16" t="s">
        <v>27</v>
      </c>
      <c r="AA32" s="16"/>
      <c r="AB32" s="16" t="s">
        <v>27</v>
      </c>
      <c r="AC32" s="16"/>
    </row>
    <row r="33" spans="1:29" x14ac:dyDescent="0.3">
      <c r="A33" s="4" t="s">
        <v>160</v>
      </c>
      <c r="B33" s="7" t="s">
        <v>188</v>
      </c>
      <c r="C33" s="4"/>
      <c r="D33" s="4"/>
      <c r="E33" s="4"/>
      <c r="F33" s="4"/>
      <c r="G33" s="4"/>
      <c r="H33" s="4"/>
      <c r="I33" s="16"/>
      <c r="J33" s="4"/>
      <c r="K33" s="16"/>
      <c r="L33" s="4"/>
      <c r="N33" s="2" t="s">
        <v>28</v>
      </c>
      <c r="P33" s="16" t="s">
        <v>27</v>
      </c>
      <c r="Q33" s="16"/>
      <c r="R33" s="2" t="s">
        <v>27</v>
      </c>
      <c r="T33" s="2" t="s">
        <v>28</v>
      </c>
      <c r="V33" s="2" t="s">
        <v>28</v>
      </c>
      <c r="X33" s="21" t="s">
        <v>28</v>
      </c>
      <c r="Y33" s="16"/>
      <c r="Z33" s="16" t="s">
        <v>27</v>
      </c>
      <c r="AA33" s="16"/>
      <c r="AB33" s="16" t="s">
        <v>27</v>
      </c>
      <c r="AC33" s="16"/>
    </row>
    <row r="34" spans="1:29" ht="28.8" x14ac:dyDescent="0.3">
      <c r="A34" s="4" t="s">
        <v>236</v>
      </c>
      <c r="B34" s="7" t="s">
        <v>189</v>
      </c>
      <c r="C34" s="4"/>
      <c r="D34" s="4"/>
      <c r="E34" s="4"/>
      <c r="F34" s="4"/>
      <c r="G34" s="4"/>
      <c r="H34" s="4"/>
      <c r="I34" s="16"/>
      <c r="J34" s="4"/>
      <c r="K34" s="16"/>
      <c r="L34" s="4"/>
      <c r="N34" s="2" t="s">
        <v>27</v>
      </c>
      <c r="P34" s="16" t="s">
        <v>28</v>
      </c>
      <c r="Q34" s="16"/>
      <c r="R34" s="2" t="s">
        <v>28</v>
      </c>
      <c r="T34" s="2" t="s">
        <v>28</v>
      </c>
      <c r="V34" s="2" t="s">
        <v>28</v>
      </c>
      <c r="X34" s="21" t="s">
        <v>28</v>
      </c>
      <c r="Y34" s="16"/>
      <c r="Z34" s="5" t="s">
        <v>28</v>
      </c>
      <c r="AA34" s="16"/>
      <c r="AB34" s="5" t="s">
        <v>28</v>
      </c>
      <c r="AC34" s="16"/>
    </row>
    <row r="35" spans="1:29" ht="28.8" x14ac:dyDescent="0.3">
      <c r="A35" s="4" t="s">
        <v>237</v>
      </c>
      <c r="B35" s="7" t="s">
        <v>190</v>
      </c>
      <c r="C35" s="4"/>
      <c r="D35" s="4"/>
      <c r="E35" s="4"/>
      <c r="F35" s="4"/>
      <c r="G35" s="4"/>
      <c r="H35" s="4"/>
      <c r="I35" s="16"/>
      <c r="J35" s="4"/>
      <c r="K35" s="16"/>
      <c r="L35" s="4"/>
      <c r="N35" s="2" t="s">
        <v>28</v>
      </c>
      <c r="P35" s="16" t="s">
        <v>27</v>
      </c>
      <c r="Q35" s="16"/>
      <c r="R35" s="2" t="s">
        <v>27</v>
      </c>
      <c r="T35" s="2" t="s">
        <v>28</v>
      </c>
      <c r="V35" s="2" t="s">
        <v>27</v>
      </c>
      <c r="X35" s="21" t="s">
        <v>28</v>
      </c>
      <c r="Y35" s="16"/>
      <c r="Z35" s="5" t="s">
        <v>28</v>
      </c>
      <c r="AA35" s="16"/>
      <c r="AB35" s="5" t="s">
        <v>28</v>
      </c>
      <c r="AC35" s="16"/>
    </row>
    <row r="36" spans="1:29" ht="28.8" x14ac:dyDescent="0.3">
      <c r="A36" s="4" t="s">
        <v>238</v>
      </c>
      <c r="B36" s="7" t="s">
        <v>191</v>
      </c>
      <c r="C36" s="4"/>
      <c r="D36" s="4"/>
      <c r="E36" s="4"/>
      <c r="F36" s="4"/>
      <c r="G36" s="4"/>
      <c r="H36" s="4"/>
      <c r="I36" s="16"/>
      <c r="J36" s="4"/>
      <c r="K36" s="16"/>
      <c r="L36" s="4"/>
      <c r="N36" s="2" t="s">
        <v>28</v>
      </c>
      <c r="P36" s="16" t="s">
        <v>28</v>
      </c>
      <c r="Q36" s="16"/>
      <c r="R36" s="2" t="s">
        <v>28</v>
      </c>
      <c r="T36" s="2" t="s">
        <v>28</v>
      </c>
      <c r="V36" s="2" t="s">
        <v>28</v>
      </c>
      <c r="X36" s="21" t="s">
        <v>28</v>
      </c>
      <c r="Y36" s="16"/>
      <c r="Z36" s="5" t="s">
        <v>28</v>
      </c>
      <c r="AA36" s="16"/>
      <c r="AB36" s="5" t="s">
        <v>28</v>
      </c>
      <c r="AC36" s="16"/>
    </row>
    <row r="38" spans="1:29" x14ac:dyDescent="0.3">
      <c r="A38" s="2" t="s">
        <v>169</v>
      </c>
      <c r="M38" s="2">
        <f>SUM(M2:M37)</f>
        <v>6</v>
      </c>
      <c r="N38" s="16">
        <f>0.5+1.33+0.5+0.25</f>
        <v>2.58</v>
      </c>
      <c r="P38" s="16">
        <f>1+2+0.5+0.5+1+1</f>
        <v>6</v>
      </c>
      <c r="R38" s="16">
        <f>1+2+0.5+0.5+1</f>
        <v>5</v>
      </c>
      <c r="T38" s="16">
        <f>1+0.66</f>
        <v>1.6600000000000001</v>
      </c>
      <c r="V38" s="16">
        <f>1+2+0.5+0.5+1</f>
        <v>5</v>
      </c>
      <c r="X38" s="16">
        <f>0.5+2+0.5+1+1</f>
        <v>5</v>
      </c>
      <c r="Z38" s="16">
        <f>1+2+0.5+0.5+1+1</f>
        <v>6</v>
      </c>
      <c r="AB38" s="16">
        <f>1+1.33+0.5+0.5+1</f>
        <v>4.33</v>
      </c>
    </row>
    <row r="39" spans="1:29" x14ac:dyDescent="0.3">
      <c r="A39" s="2" t="s">
        <v>168</v>
      </c>
      <c r="B39" s="20" t="s">
        <v>214</v>
      </c>
      <c r="M39" s="17">
        <v>1</v>
      </c>
      <c r="N39" s="19">
        <f>N38/6</f>
        <v>0.43</v>
      </c>
      <c r="O39" s="19"/>
      <c r="P39" s="19">
        <f>P38/6</f>
        <v>1</v>
      </c>
      <c r="Q39" s="10"/>
      <c r="R39" s="19">
        <f>R38/6</f>
        <v>0.83333333333333337</v>
      </c>
      <c r="S39" s="10"/>
      <c r="T39" s="19">
        <f>T38/6</f>
        <v>0.27666666666666667</v>
      </c>
      <c r="U39" s="10"/>
      <c r="V39" s="19">
        <f>V38/6</f>
        <v>0.83333333333333337</v>
      </c>
      <c r="W39" s="10"/>
      <c r="X39" s="19">
        <f>X38/6</f>
        <v>0.83333333333333337</v>
      </c>
      <c r="Y39" s="10"/>
      <c r="Z39" s="19">
        <f>Z38/6</f>
        <v>1</v>
      </c>
      <c r="AA39" s="10"/>
      <c r="AB39" s="19">
        <f>AB38/6</f>
        <v>0.72166666666666668</v>
      </c>
    </row>
    <row r="40" spans="1:29" x14ac:dyDescent="0.3">
      <c r="B40" s="2" t="s">
        <v>215</v>
      </c>
      <c r="O40" s="18"/>
    </row>
  </sheetData>
  <phoneticPr fontId="7" type="noConversion"/>
  <hyperlinks>
    <hyperlink ref="O2" r:id="rId1" xr:uid="{4F3FE45D-2D80-460F-A5B6-E0BB01857C4D}"/>
    <hyperlink ref="S2" r:id="rId2" xr:uid="{CFEDEF89-9DB0-4A29-8DA2-54B37B4B8500}"/>
    <hyperlink ref="Q2" r:id="rId3" xr:uid="{22322815-0677-4D32-B14B-2854603B6E24}"/>
    <hyperlink ref="AA2" r:id="rId4" xr:uid="{625E2B2C-5F9F-4ECD-92F3-C57755C378ED}"/>
    <hyperlink ref="AC2" r:id="rId5" xr:uid="{2BCF94CC-CCC6-42E3-8B49-6DBC4DC7B4C8}"/>
    <hyperlink ref="Y2" r:id="rId6" xr:uid="{1A2EE8EE-03EE-4397-95FB-C361ABBFAED5}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A75AD-9A84-40B2-B55B-0CCE6EC959B9}">
  <dimension ref="A1:AC49"/>
  <sheetViews>
    <sheetView zoomScale="90" zoomScaleNormal="90" workbookViewId="0">
      <pane xSplit="2" ySplit="1" topLeftCell="N36" activePane="bottomRight" state="frozen"/>
      <selection pane="topRight" activeCell="C1" sqref="C1"/>
      <selection pane="bottomLeft" activeCell="A2" sqref="A2"/>
      <selection pane="bottomRight" activeCell="A4" sqref="A4"/>
    </sheetView>
  </sheetViews>
  <sheetFormatPr defaultColWidth="8.77734375" defaultRowHeight="14.4" x14ac:dyDescent="0.3"/>
  <cols>
    <col min="1" max="1" width="10.77734375" style="2" bestFit="1" customWidth="1"/>
    <col min="2" max="2" width="80.6640625" style="2" customWidth="1"/>
    <col min="3" max="12" width="0" style="2" hidden="1" customWidth="1"/>
    <col min="13" max="13" width="8.77734375" style="2" hidden="1" customWidth="1"/>
    <col min="14" max="16384" width="8.77734375" style="2"/>
  </cols>
  <sheetData>
    <row r="1" spans="1:29" s="1" customFormat="1" ht="14.55" customHeight="1" x14ac:dyDescent="0.3">
      <c r="A1" s="1" t="s">
        <v>171</v>
      </c>
      <c r="B1" s="20" t="s">
        <v>170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155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24</v>
      </c>
      <c r="AC1" s="1" t="s">
        <v>25</v>
      </c>
    </row>
    <row r="2" spans="1:29" ht="28.8" x14ac:dyDescent="0.3">
      <c r="A2" s="2" t="s">
        <v>111</v>
      </c>
      <c r="B2" s="3" t="s">
        <v>26</v>
      </c>
      <c r="C2" s="4" t="s">
        <v>27</v>
      </c>
      <c r="D2" s="4">
        <f t="shared" ref="D2:D7" si="0">M2</f>
        <v>1</v>
      </c>
      <c r="E2" s="4" t="s">
        <v>28</v>
      </c>
      <c r="F2" s="4">
        <v>0</v>
      </c>
      <c r="G2" s="4" t="s">
        <v>29</v>
      </c>
      <c r="H2" s="4">
        <f>M2/2</f>
        <v>0.5</v>
      </c>
      <c r="I2" s="16" t="s">
        <v>30</v>
      </c>
      <c r="J2" s="4">
        <v>0</v>
      </c>
      <c r="K2" s="16" t="s">
        <v>31</v>
      </c>
      <c r="L2" s="4">
        <v>0</v>
      </c>
      <c r="M2" s="2">
        <v>1</v>
      </c>
      <c r="N2" s="2" t="s">
        <v>29</v>
      </c>
      <c r="O2" s="9" t="s">
        <v>74</v>
      </c>
      <c r="P2" s="2" t="s">
        <v>28</v>
      </c>
      <c r="Q2" s="2" t="s">
        <v>73</v>
      </c>
      <c r="R2" s="2" t="s">
        <v>27</v>
      </c>
      <c r="S2" s="9" t="s">
        <v>104</v>
      </c>
      <c r="T2" s="2" t="s">
        <v>27</v>
      </c>
      <c r="U2" s="9" t="s">
        <v>80</v>
      </c>
      <c r="V2" s="2" t="s">
        <v>27</v>
      </c>
      <c r="W2" s="2" t="s">
        <v>84</v>
      </c>
      <c r="X2" s="2" t="s">
        <v>28</v>
      </c>
      <c r="Z2" s="2" t="s">
        <v>28</v>
      </c>
      <c r="AB2" s="2" t="s">
        <v>28</v>
      </c>
      <c r="AC2" s="2" t="s">
        <v>72</v>
      </c>
    </row>
    <row r="3" spans="1:29" ht="43.2" x14ac:dyDescent="0.3">
      <c r="A3" s="2" t="s">
        <v>112</v>
      </c>
      <c r="B3" s="3" t="s">
        <v>32</v>
      </c>
      <c r="C3" s="4" t="s">
        <v>71</v>
      </c>
      <c r="D3" s="4">
        <f t="shared" si="0"/>
        <v>2</v>
      </c>
      <c r="E3" s="4" t="s">
        <v>70</v>
      </c>
      <c r="F3" s="4">
        <f>(M3*2)/3</f>
        <v>1.3333333333333333</v>
      </c>
      <c r="G3" s="2" t="s">
        <v>33</v>
      </c>
      <c r="H3" s="2">
        <f>(M3*1)/3</f>
        <v>0.66666666666666663</v>
      </c>
      <c r="I3" s="4">
        <v>0</v>
      </c>
      <c r="J3" s="4">
        <v>0</v>
      </c>
      <c r="K3" s="16" t="s">
        <v>30</v>
      </c>
      <c r="L3" s="4">
        <v>0</v>
      </c>
      <c r="M3" s="2">
        <v>2</v>
      </c>
      <c r="N3" s="4" t="s">
        <v>33</v>
      </c>
      <c r="O3" s="2" t="s">
        <v>75</v>
      </c>
      <c r="P3" s="5" t="s">
        <v>30</v>
      </c>
      <c r="Q3" s="5" t="s">
        <v>30</v>
      </c>
      <c r="R3" s="4" t="s">
        <v>71</v>
      </c>
      <c r="S3" s="4" t="s">
        <v>105</v>
      </c>
      <c r="T3" s="4" t="s">
        <v>33</v>
      </c>
      <c r="U3" s="2" t="s">
        <v>81</v>
      </c>
      <c r="V3" s="4" t="s">
        <v>71</v>
      </c>
      <c r="W3" s="2" t="s">
        <v>85</v>
      </c>
      <c r="X3" s="5" t="s">
        <v>30</v>
      </c>
      <c r="Y3" s="5" t="s">
        <v>30</v>
      </c>
      <c r="Z3" s="5" t="s">
        <v>30</v>
      </c>
      <c r="AA3" s="5" t="s">
        <v>30</v>
      </c>
      <c r="AB3" s="5" t="s">
        <v>30</v>
      </c>
      <c r="AC3" s="5" t="s">
        <v>30</v>
      </c>
    </row>
    <row r="4" spans="1:29" ht="43.2" x14ac:dyDescent="0.3">
      <c r="A4" s="2" t="s">
        <v>113</v>
      </c>
      <c r="B4" s="6" t="s">
        <v>34</v>
      </c>
      <c r="C4" s="4" t="s">
        <v>27</v>
      </c>
      <c r="D4" s="4">
        <f t="shared" si="0"/>
        <v>0.5</v>
      </c>
      <c r="E4" s="4" t="s">
        <v>28</v>
      </c>
      <c r="F4" s="4">
        <v>0</v>
      </c>
      <c r="G4" s="4" t="s">
        <v>29</v>
      </c>
      <c r="H4" s="4">
        <f>M4/2</f>
        <v>0.25</v>
      </c>
      <c r="I4" s="16" t="s">
        <v>30</v>
      </c>
      <c r="J4" s="4">
        <v>0</v>
      </c>
      <c r="K4" s="16" t="s">
        <v>31</v>
      </c>
      <c r="L4" s="4">
        <v>0</v>
      </c>
      <c r="M4" s="2">
        <v>0.5</v>
      </c>
      <c r="N4" s="4" t="s">
        <v>28</v>
      </c>
      <c r="P4" s="5" t="s">
        <v>30</v>
      </c>
      <c r="Q4" s="5" t="s">
        <v>30</v>
      </c>
      <c r="R4" s="2" t="s">
        <v>27</v>
      </c>
      <c r="S4" s="9" t="s">
        <v>106</v>
      </c>
      <c r="T4" s="2" t="s">
        <v>28</v>
      </c>
      <c r="V4" s="2" t="s">
        <v>28</v>
      </c>
      <c r="X4" s="5" t="s">
        <v>30</v>
      </c>
      <c r="Y4" s="5" t="s">
        <v>30</v>
      </c>
      <c r="Z4" s="5" t="s">
        <v>30</v>
      </c>
      <c r="AA4" s="5" t="s">
        <v>30</v>
      </c>
      <c r="AB4" s="5" t="s">
        <v>30</v>
      </c>
      <c r="AC4" s="5" t="s">
        <v>30</v>
      </c>
    </row>
    <row r="5" spans="1:29" x14ac:dyDescent="0.3">
      <c r="A5" s="2" t="s">
        <v>114</v>
      </c>
      <c r="B5" s="3" t="s">
        <v>35</v>
      </c>
      <c r="C5" s="4" t="s">
        <v>27</v>
      </c>
      <c r="D5" s="4">
        <f t="shared" si="0"/>
        <v>0.5</v>
      </c>
      <c r="E5" s="4" t="s">
        <v>28</v>
      </c>
      <c r="F5" s="4">
        <v>0</v>
      </c>
      <c r="G5" s="4" t="s">
        <v>29</v>
      </c>
      <c r="H5" s="4">
        <f>M5/2</f>
        <v>0.25</v>
      </c>
      <c r="I5" s="16" t="s">
        <v>30</v>
      </c>
      <c r="J5" s="4">
        <v>0</v>
      </c>
      <c r="K5" s="16" t="s">
        <v>31</v>
      </c>
      <c r="L5" s="4">
        <v>0</v>
      </c>
      <c r="M5" s="2">
        <v>0.5</v>
      </c>
      <c r="N5" s="4" t="s">
        <v>29</v>
      </c>
      <c r="O5" s="2" t="s">
        <v>83</v>
      </c>
      <c r="P5" s="5" t="s">
        <v>30</v>
      </c>
      <c r="Q5" s="5" t="s">
        <v>30</v>
      </c>
      <c r="R5" s="2" t="s">
        <v>27</v>
      </c>
      <c r="S5" s="2" t="s">
        <v>103</v>
      </c>
      <c r="T5" s="2" t="s">
        <v>28</v>
      </c>
      <c r="V5" s="2" t="s">
        <v>27</v>
      </c>
      <c r="W5" s="2" t="s">
        <v>103</v>
      </c>
      <c r="X5" s="5" t="s">
        <v>30</v>
      </c>
      <c r="Y5" s="5" t="s">
        <v>30</v>
      </c>
      <c r="Z5" s="5" t="s">
        <v>30</v>
      </c>
      <c r="AA5" s="5" t="s">
        <v>30</v>
      </c>
      <c r="AB5" s="5" t="s">
        <v>30</v>
      </c>
      <c r="AC5" s="5" t="s">
        <v>30</v>
      </c>
    </row>
    <row r="6" spans="1:29" x14ac:dyDescent="0.3">
      <c r="A6" s="2" t="s">
        <v>115</v>
      </c>
      <c r="B6" s="3" t="s">
        <v>154</v>
      </c>
      <c r="C6" s="2" t="s">
        <v>37</v>
      </c>
      <c r="D6" s="2">
        <f t="shared" si="0"/>
        <v>1</v>
      </c>
      <c r="E6" s="2" t="s">
        <v>36</v>
      </c>
      <c r="F6" s="2">
        <f>M6/2</f>
        <v>0.5</v>
      </c>
      <c r="G6" s="2">
        <v>0</v>
      </c>
      <c r="H6" s="2">
        <v>0</v>
      </c>
      <c r="I6" s="16" t="s">
        <v>30</v>
      </c>
      <c r="J6" s="4">
        <v>0</v>
      </c>
      <c r="K6" s="16" t="s">
        <v>31</v>
      </c>
      <c r="L6" s="4">
        <v>0</v>
      </c>
      <c r="M6" s="2">
        <v>1</v>
      </c>
      <c r="N6" s="2">
        <v>0</v>
      </c>
      <c r="P6" s="5" t="s">
        <v>30</v>
      </c>
      <c r="Q6" s="5" t="s">
        <v>30</v>
      </c>
      <c r="R6" s="2" t="s">
        <v>37</v>
      </c>
      <c r="S6" s="9" t="s">
        <v>107</v>
      </c>
      <c r="T6" s="2">
        <v>0</v>
      </c>
      <c r="V6" s="2" t="s">
        <v>37</v>
      </c>
      <c r="W6" s="9" t="s">
        <v>92</v>
      </c>
      <c r="X6" s="5" t="s">
        <v>30</v>
      </c>
      <c r="Y6" s="5" t="s">
        <v>30</v>
      </c>
      <c r="Z6" s="5" t="s">
        <v>30</v>
      </c>
      <c r="AA6" s="5" t="s">
        <v>30</v>
      </c>
      <c r="AB6" s="5" t="s">
        <v>30</v>
      </c>
      <c r="AC6" s="5" t="s">
        <v>30</v>
      </c>
    </row>
    <row r="7" spans="1:29" ht="28.8" x14ac:dyDescent="0.3">
      <c r="A7" s="2" t="s">
        <v>116</v>
      </c>
      <c r="B7" s="6" t="s">
        <v>162</v>
      </c>
      <c r="C7" s="4" t="s">
        <v>27</v>
      </c>
      <c r="D7" s="4">
        <f t="shared" si="0"/>
        <v>1</v>
      </c>
      <c r="E7" s="4" t="s">
        <v>28</v>
      </c>
      <c r="F7" s="4">
        <v>0</v>
      </c>
      <c r="G7" s="4" t="s">
        <v>29</v>
      </c>
      <c r="H7" s="4">
        <f>M7/2</f>
        <v>0.5</v>
      </c>
      <c r="I7" s="16" t="s">
        <v>30</v>
      </c>
      <c r="J7" s="4">
        <v>0</v>
      </c>
      <c r="K7" s="16" t="s">
        <v>31</v>
      </c>
      <c r="L7" s="4">
        <v>0</v>
      </c>
      <c r="M7" s="2">
        <v>1</v>
      </c>
      <c r="N7" s="2" t="s">
        <v>28</v>
      </c>
      <c r="O7" s="2" t="s">
        <v>76</v>
      </c>
      <c r="P7" s="5" t="s">
        <v>30</v>
      </c>
      <c r="Q7" s="5" t="s">
        <v>30</v>
      </c>
      <c r="R7" s="2" t="s">
        <v>28</v>
      </c>
      <c r="S7" s="2" t="s">
        <v>75</v>
      </c>
      <c r="T7" s="2" t="s">
        <v>28</v>
      </c>
      <c r="U7" s="2" t="s">
        <v>81</v>
      </c>
      <c r="V7" s="2" t="s">
        <v>27</v>
      </c>
      <c r="W7" s="2" t="s">
        <v>101</v>
      </c>
      <c r="X7" s="5" t="s">
        <v>30</v>
      </c>
      <c r="Y7" s="5" t="s">
        <v>30</v>
      </c>
      <c r="Z7" s="5" t="s">
        <v>30</v>
      </c>
      <c r="AA7" s="5" t="s">
        <v>30</v>
      </c>
      <c r="AB7" s="5" t="s">
        <v>30</v>
      </c>
      <c r="AC7" s="5" t="s">
        <v>30</v>
      </c>
    </row>
    <row r="8" spans="1:29" x14ac:dyDescent="0.3">
      <c r="A8" s="4" t="s">
        <v>117</v>
      </c>
      <c r="B8" s="7" t="s">
        <v>38</v>
      </c>
      <c r="C8" s="4" t="s">
        <v>27</v>
      </c>
      <c r="D8" s="4"/>
      <c r="E8" s="4" t="s">
        <v>28</v>
      </c>
      <c r="F8" s="4"/>
      <c r="G8" s="4" t="s">
        <v>29</v>
      </c>
      <c r="H8" s="4"/>
      <c r="I8" s="16" t="s">
        <v>30</v>
      </c>
      <c r="J8" s="4"/>
      <c r="K8" s="16" t="s">
        <v>31</v>
      </c>
      <c r="L8" s="4">
        <v>0</v>
      </c>
      <c r="N8" s="2" t="s">
        <v>28</v>
      </c>
      <c r="P8" s="5" t="s">
        <v>30</v>
      </c>
      <c r="Q8" s="5" t="s">
        <v>30</v>
      </c>
      <c r="R8" s="2" t="s">
        <v>28</v>
      </c>
      <c r="T8" s="2" t="s">
        <v>28</v>
      </c>
      <c r="V8" s="2" t="s">
        <v>28</v>
      </c>
      <c r="X8" s="5" t="s">
        <v>30</v>
      </c>
      <c r="Y8" s="5" t="s">
        <v>30</v>
      </c>
      <c r="Z8" s="5" t="s">
        <v>30</v>
      </c>
      <c r="AA8" s="5" t="s">
        <v>30</v>
      </c>
      <c r="AB8" s="5" t="s">
        <v>30</v>
      </c>
      <c r="AC8" s="5" t="s">
        <v>30</v>
      </c>
    </row>
    <row r="9" spans="1:29" x14ac:dyDescent="0.3">
      <c r="A9" s="4" t="s">
        <v>118</v>
      </c>
      <c r="B9" s="7" t="s">
        <v>39</v>
      </c>
      <c r="C9" s="4" t="s">
        <v>27</v>
      </c>
      <c r="D9" s="4"/>
      <c r="E9" s="4" t="s">
        <v>28</v>
      </c>
      <c r="F9" s="4"/>
      <c r="G9" s="4" t="s">
        <v>29</v>
      </c>
      <c r="H9" s="4"/>
      <c r="I9" s="16" t="s">
        <v>30</v>
      </c>
      <c r="J9" s="4"/>
      <c r="K9" s="16" t="s">
        <v>31</v>
      </c>
      <c r="L9" s="4">
        <v>0</v>
      </c>
      <c r="N9" s="2" t="s">
        <v>28</v>
      </c>
      <c r="P9" s="5" t="s">
        <v>30</v>
      </c>
      <c r="Q9" s="5" t="s">
        <v>30</v>
      </c>
      <c r="R9" s="2" t="s">
        <v>28</v>
      </c>
      <c r="T9" s="2" t="s">
        <v>28</v>
      </c>
      <c r="V9" s="2" t="s">
        <v>27</v>
      </c>
      <c r="W9" s="9" t="s">
        <v>88</v>
      </c>
      <c r="X9" s="5" t="s">
        <v>30</v>
      </c>
      <c r="Y9" s="5" t="s">
        <v>30</v>
      </c>
      <c r="Z9" s="5" t="s">
        <v>30</v>
      </c>
      <c r="AA9" s="5" t="s">
        <v>30</v>
      </c>
      <c r="AB9" s="5" t="s">
        <v>30</v>
      </c>
      <c r="AC9" s="5" t="s">
        <v>30</v>
      </c>
    </row>
    <row r="10" spans="1:29" x14ac:dyDescent="0.3">
      <c r="A10" s="4" t="s">
        <v>119</v>
      </c>
      <c r="B10" s="7" t="s">
        <v>40</v>
      </c>
      <c r="C10" s="4" t="s">
        <v>27</v>
      </c>
      <c r="D10" s="4"/>
      <c r="E10" s="4" t="s">
        <v>28</v>
      </c>
      <c r="F10" s="4"/>
      <c r="G10" s="4" t="s">
        <v>29</v>
      </c>
      <c r="H10" s="4"/>
      <c r="I10" s="16" t="s">
        <v>30</v>
      </c>
      <c r="J10" s="4"/>
      <c r="K10" s="16" t="s">
        <v>31</v>
      </c>
      <c r="L10" s="4">
        <v>0</v>
      </c>
      <c r="N10" s="2" t="s">
        <v>28</v>
      </c>
      <c r="P10" s="5" t="s">
        <v>30</v>
      </c>
      <c r="Q10" s="5" t="s">
        <v>30</v>
      </c>
      <c r="R10" s="2" t="s">
        <v>28</v>
      </c>
      <c r="T10" s="2" t="s">
        <v>28</v>
      </c>
      <c r="V10" s="2" t="s">
        <v>28</v>
      </c>
      <c r="X10" s="5" t="s">
        <v>30</v>
      </c>
      <c r="Y10" s="5" t="s">
        <v>30</v>
      </c>
      <c r="Z10" s="5" t="s">
        <v>30</v>
      </c>
      <c r="AA10" s="5" t="s">
        <v>30</v>
      </c>
      <c r="AB10" s="5" t="s">
        <v>30</v>
      </c>
      <c r="AC10" s="5" t="s">
        <v>30</v>
      </c>
    </row>
    <row r="11" spans="1:29" x14ac:dyDescent="0.3">
      <c r="A11" s="4" t="s">
        <v>120</v>
      </c>
      <c r="B11" s="7" t="s">
        <v>41</v>
      </c>
      <c r="C11" s="4" t="s">
        <v>27</v>
      </c>
      <c r="D11" s="4"/>
      <c r="E11" s="4" t="s">
        <v>28</v>
      </c>
      <c r="F11" s="4"/>
      <c r="G11" s="4" t="s">
        <v>29</v>
      </c>
      <c r="H11" s="4"/>
      <c r="I11" s="16" t="s">
        <v>30</v>
      </c>
      <c r="J11" s="4"/>
      <c r="K11" s="16" t="s">
        <v>31</v>
      </c>
      <c r="L11" s="4">
        <v>0</v>
      </c>
      <c r="N11" s="2" t="s">
        <v>28</v>
      </c>
      <c r="P11" s="5" t="s">
        <v>30</v>
      </c>
      <c r="Q11" s="5" t="s">
        <v>30</v>
      </c>
      <c r="R11" s="2" t="s">
        <v>28</v>
      </c>
      <c r="T11" s="2" t="s">
        <v>28</v>
      </c>
      <c r="V11" s="2" t="s">
        <v>27</v>
      </c>
      <c r="W11" s="2" t="s">
        <v>87</v>
      </c>
      <c r="X11" s="5" t="s">
        <v>30</v>
      </c>
      <c r="Y11" s="5" t="s">
        <v>30</v>
      </c>
      <c r="Z11" s="5" t="s">
        <v>30</v>
      </c>
      <c r="AA11" s="5" t="s">
        <v>30</v>
      </c>
      <c r="AB11" s="5" t="s">
        <v>30</v>
      </c>
      <c r="AC11" s="5" t="s">
        <v>30</v>
      </c>
    </row>
    <row r="12" spans="1:29" x14ac:dyDescent="0.3">
      <c r="A12" s="4" t="s">
        <v>121</v>
      </c>
      <c r="B12" s="7" t="s">
        <v>42</v>
      </c>
      <c r="C12" s="4" t="s">
        <v>27</v>
      </c>
      <c r="D12" s="4"/>
      <c r="E12" s="4" t="s">
        <v>28</v>
      </c>
      <c r="F12" s="4"/>
      <c r="G12" s="4" t="s">
        <v>29</v>
      </c>
      <c r="H12" s="4"/>
      <c r="I12" s="16" t="s">
        <v>30</v>
      </c>
      <c r="J12" s="4"/>
      <c r="K12" s="16" t="s">
        <v>31</v>
      </c>
      <c r="L12" s="4">
        <v>0</v>
      </c>
      <c r="N12" s="2" t="s">
        <v>28</v>
      </c>
      <c r="P12" s="5" t="s">
        <v>30</v>
      </c>
      <c r="Q12" s="5" t="s">
        <v>30</v>
      </c>
      <c r="R12" s="2" t="s">
        <v>28</v>
      </c>
      <c r="T12" s="2" t="s">
        <v>28</v>
      </c>
      <c r="V12" s="2" t="s">
        <v>27</v>
      </c>
      <c r="W12" s="2" t="s">
        <v>86</v>
      </c>
      <c r="X12" s="5" t="s">
        <v>30</v>
      </c>
      <c r="Y12" s="5" t="s">
        <v>30</v>
      </c>
      <c r="Z12" s="5" t="s">
        <v>30</v>
      </c>
      <c r="AA12" s="5" t="s">
        <v>30</v>
      </c>
      <c r="AB12" s="5" t="s">
        <v>30</v>
      </c>
      <c r="AC12" s="5" t="s">
        <v>30</v>
      </c>
    </row>
    <row r="13" spans="1:29" x14ac:dyDescent="0.3">
      <c r="A13" s="4" t="s">
        <v>122</v>
      </c>
      <c r="B13" s="7" t="s">
        <v>43</v>
      </c>
      <c r="C13" s="4" t="s">
        <v>27</v>
      </c>
      <c r="D13" s="4"/>
      <c r="E13" s="4" t="s">
        <v>28</v>
      </c>
      <c r="F13" s="4"/>
      <c r="G13" s="4" t="s">
        <v>29</v>
      </c>
      <c r="H13" s="4"/>
      <c r="I13" s="16" t="s">
        <v>30</v>
      </c>
      <c r="J13" s="4"/>
      <c r="K13" s="16" t="s">
        <v>31</v>
      </c>
      <c r="L13" s="4">
        <v>0</v>
      </c>
      <c r="N13" s="2" t="s">
        <v>28</v>
      </c>
      <c r="P13" s="5" t="s">
        <v>30</v>
      </c>
      <c r="Q13" s="5" t="s">
        <v>30</v>
      </c>
      <c r="R13" s="2" t="s">
        <v>28</v>
      </c>
      <c r="T13" s="2" t="s">
        <v>28</v>
      </c>
      <c r="V13" s="2" t="s">
        <v>28</v>
      </c>
      <c r="X13" s="5" t="s">
        <v>30</v>
      </c>
      <c r="Y13" s="5" t="s">
        <v>30</v>
      </c>
      <c r="Z13" s="5" t="s">
        <v>30</v>
      </c>
      <c r="AA13" s="5" t="s">
        <v>30</v>
      </c>
      <c r="AB13" s="5" t="s">
        <v>30</v>
      </c>
      <c r="AC13" s="5" t="s">
        <v>30</v>
      </c>
    </row>
    <row r="14" spans="1:29" x14ac:dyDescent="0.3">
      <c r="A14" s="4" t="s">
        <v>123</v>
      </c>
      <c r="B14" s="7" t="s">
        <v>44</v>
      </c>
      <c r="C14" s="4" t="s">
        <v>27</v>
      </c>
      <c r="D14" s="4"/>
      <c r="E14" s="4" t="s">
        <v>28</v>
      </c>
      <c r="F14" s="4"/>
      <c r="G14" s="4" t="s">
        <v>29</v>
      </c>
      <c r="H14" s="4"/>
      <c r="I14" s="16" t="s">
        <v>30</v>
      </c>
      <c r="J14" s="4"/>
      <c r="K14" s="16" t="s">
        <v>31</v>
      </c>
      <c r="L14" s="4">
        <v>0</v>
      </c>
      <c r="N14" s="2" t="s">
        <v>28</v>
      </c>
      <c r="P14" s="5" t="s">
        <v>30</v>
      </c>
      <c r="Q14" s="5" t="s">
        <v>30</v>
      </c>
      <c r="R14" s="2" t="s">
        <v>28</v>
      </c>
      <c r="T14" s="2" t="s">
        <v>28</v>
      </c>
      <c r="V14" s="2" t="s">
        <v>28</v>
      </c>
      <c r="X14" s="5" t="s">
        <v>30</v>
      </c>
      <c r="Y14" s="5" t="s">
        <v>30</v>
      </c>
      <c r="Z14" s="5" t="s">
        <v>30</v>
      </c>
      <c r="AA14" s="5" t="s">
        <v>30</v>
      </c>
      <c r="AB14" s="5" t="s">
        <v>30</v>
      </c>
      <c r="AC14" s="5" t="s">
        <v>30</v>
      </c>
    </row>
    <row r="15" spans="1:29" x14ac:dyDescent="0.3">
      <c r="A15" s="4" t="s">
        <v>124</v>
      </c>
      <c r="B15" s="7" t="s">
        <v>45</v>
      </c>
      <c r="C15" s="4" t="s">
        <v>27</v>
      </c>
      <c r="D15" s="4"/>
      <c r="E15" s="4" t="s">
        <v>28</v>
      </c>
      <c r="F15" s="4"/>
      <c r="G15" s="4" t="s">
        <v>29</v>
      </c>
      <c r="H15" s="4"/>
      <c r="I15" s="16" t="s">
        <v>30</v>
      </c>
      <c r="J15" s="4"/>
      <c r="K15" s="16" t="s">
        <v>31</v>
      </c>
      <c r="L15" s="4">
        <v>0</v>
      </c>
      <c r="N15" s="2" t="s">
        <v>28</v>
      </c>
      <c r="P15" s="5" t="s">
        <v>30</v>
      </c>
      <c r="Q15" s="5" t="s">
        <v>30</v>
      </c>
      <c r="R15" s="2" t="s">
        <v>28</v>
      </c>
      <c r="T15" s="2" t="s">
        <v>28</v>
      </c>
      <c r="V15" s="2" t="s">
        <v>28</v>
      </c>
      <c r="X15" s="5" t="s">
        <v>30</v>
      </c>
      <c r="Y15" s="5" t="s">
        <v>30</v>
      </c>
      <c r="Z15" s="5" t="s">
        <v>30</v>
      </c>
      <c r="AA15" s="5" t="s">
        <v>30</v>
      </c>
      <c r="AB15" s="5" t="s">
        <v>30</v>
      </c>
      <c r="AC15" s="5" t="s">
        <v>30</v>
      </c>
    </row>
    <row r="16" spans="1:29" x14ac:dyDescent="0.3">
      <c r="A16" s="4" t="s">
        <v>125</v>
      </c>
      <c r="B16" s="7" t="s">
        <v>46</v>
      </c>
      <c r="C16" s="4" t="s">
        <v>27</v>
      </c>
      <c r="D16" s="4"/>
      <c r="E16" s="4" t="s">
        <v>28</v>
      </c>
      <c r="F16" s="4"/>
      <c r="G16" s="4" t="s">
        <v>29</v>
      </c>
      <c r="H16" s="4"/>
      <c r="I16" s="16" t="s">
        <v>30</v>
      </c>
      <c r="J16" s="4"/>
      <c r="K16" s="16" t="s">
        <v>31</v>
      </c>
      <c r="L16" s="4">
        <v>0</v>
      </c>
      <c r="N16" s="2" t="s">
        <v>28</v>
      </c>
      <c r="P16" s="5" t="s">
        <v>30</v>
      </c>
      <c r="Q16" s="5" t="s">
        <v>30</v>
      </c>
      <c r="R16" s="2" t="s">
        <v>28</v>
      </c>
      <c r="T16" s="2" t="s">
        <v>28</v>
      </c>
      <c r="V16" s="2" t="s">
        <v>28</v>
      </c>
      <c r="X16" s="5" t="s">
        <v>30</v>
      </c>
      <c r="Y16" s="5" t="s">
        <v>30</v>
      </c>
      <c r="Z16" s="5" t="s">
        <v>30</v>
      </c>
      <c r="AA16" s="5" t="s">
        <v>30</v>
      </c>
      <c r="AB16" s="5" t="s">
        <v>30</v>
      </c>
      <c r="AC16" s="5" t="s">
        <v>30</v>
      </c>
    </row>
    <row r="17" spans="1:29" x14ac:dyDescent="0.3">
      <c r="A17" s="4" t="s">
        <v>126</v>
      </c>
      <c r="B17" s="7" t="s">
        <v>47</v>
      </c>
      <c r="C17" s="4" t="s">
        <v>27</v>
      </c>
      <c r="D17" s="4"/>
      <c r="E17" s="4" t="s">
        <v>28</v>
      </c>
      <c r="F17" s="4"/>
      <c r="G17" s="4" t="s">
        <v>29</v>
      </c>
      <c r="H17" s="4"/>
      <c r="I17" s="16" t="s">
        <v>30</v>
      </c>
      <c r="J17" s="4"/>
      <c r="K17" s="16" t="s">
        <v>31</v>
      </c>
      <c r="L17" s="4">
        <v>0</v>
      </c>
      <c r="N17" s="2" t="s">
        <v>28</v>
      </c>
      <c r="P17" s="5" t="s">
        <v>30</v>
      </c>
      <c r="Q17" s="5" t="s">
        <v>30</v>
      </c>
      <c r="R17" s="2" t="s">
        <v>28</v>
      </c>
      <c r="T17" s="2" t="s">
        <v>28</v>
      </c>
      <c r="V17" s="2" t="s">
        <v>28</v>
      </c>
      <c r="X17" s="5" t="s">
        <v>30</v>
      </c>
      <c r="Y17" s="5" t="s">
        <v>30</v>
      </c>
      <c r="Z17" s="5" t="s">
        <v>30</v>
      </c>
      <c r="AA17" s="5" t="s">
        <v>30</v>
      </c>
      <c r="AB17" s="5" t="s">
        <v>30</v>
      </c>
      <c r="AC17" s="5" t="s">
        <v>30</v>
      </c>
    </row>
    <row r="18" spans="1:29" x14ac:dyDescent="0.3">
      <c r="A18" s="4" t="s">
        <v>127</v>
      </c>
      <c r="B18" s="7" t="s">
        <v>48</v>
      </c>
      <c r="C18" s="4" t="s">
        <v>27</v>
      </c>
      <c r="D18" s="4"/>
      <c r="E18" s="4" t="s">
        <v>28</v>
      </c>
      <c r="F18" s="4"/>
      <c r="G18" s="4" t="s">
        <v>29</v>
      </c>
      <c r="H18" s="4"/>
      <c r="I18" s="16" t="s">
        <v>30</v>
      </c>
      <c r="J18" s="4"/>
      <c r="K18" s="16" t="s">
        <v>31</v>
      </c>
      <c r="L18" s="4">
        <v>0</v>
      </c>
      <c r="N18" s="2" t="s">
        <v>28</v>
      </c>
      <c r="P18" s="5" t="s">
        <v>30</v>
      </c>
      <c r="Q18" s="5" t="s">
        <v>30</v>
      </c>
      <c r="R18" s="2" t="s">
        <v>28</v>
      </c>
      <c r="T18" s="2" t="s">
        <v>28</v>
      </c>
      <c r="V18" s="2" t="s">
        <v>28</v>
      </c>
      <c r="X18" s="5" t="s">
        <v>30</v>
      </c>
      <c r="Y18" s="5" t="s">
        <v>30</v>
      </c>
      <c r="Z18" s="5" t="s">
        <v>30</v>
      </c>
      <c r="AA18" s="5" t="s">
        <v>30</v>
      </c>
      <c r="AB18" s="5" t="s">
        <v>30</v>
      </c>
      <c r="AC18" s="5" t="s">
        <v>30</v>
      </c>
    </row>
    <row r="19" spans="1:29" x14ac:dyDescent="0.3">
      <c r="A19" s="4" t="s">
        <v>128</v>
      </c>
      <c r="B19" s="7" t="s">
        <v>49</v>
      </c>
      <c r="C19" s="4" t="s">
        <v>27</v>
      </c>
      <c r="D19" s="4"/>
      <c r="E19" s="4" t="s">
        <v>28</v>
      </c>
      <c r="F19" s="4"/>
      <c r="G19" s="4" t="s">
        <v>29</v>
      </c>
      <c r="H19" s="4"/>
      <c r="I19" s="16" t="s">
        <v>30</v>
      </c>
      <c r="J19" s="4"/>
      <c r="K19" s="16" t="s">
        <v>31</v>
      </c>
      <c r="L19" s="4">
        <v>0</v>
      </c>
      <c r="N19" s="2" t="s">
        <v>28</v>
      </c>
      <c r="P19" s="5" t="s">
        <v>30</v>
      </c>
      <c r="Q19" s="5" t="s">
        <v>30</v>
      </c>
      <c r="R19" s="2" t="s">
        <v>28</v>
      </c>
      <c r="T19" s="2" t="s">
        <v>28</v>
      </c>
      <c r="V19" s="2" t="s">
        <v>28</v>
      </c>
      <c r="X19" s="5" t="s">
        <v>30</v>
      </c>
      <c r="Y19" s="5" t="s">
        <v>30</v>
      </c>
      <c r="Z19" s="5" t="s">
        <v>30</v>
      </c>
      <c r="AA19" s="5" t="s">
        <v>30</v>
      </c>
      <c r="AB19" s="5" t="s">
        <v>30</v>
      </c>
      <c r="AC19" s="5" t="s">
        <v>30</v>
      </c>
    </row>
    <row r="20" spans="1:29" x14ac:dyDescent="0.3">
      <c r="A20" s="4" t="s">
        <v>129</v>
      </c>
      <c r="B20" s="7" t="s">
        <v>50</v>
      </c>
      <c r="C20" s="4" t="s">
        <v>27</v>
      </c>
      <c r="D20" s="4"/>
      <c r="E20" s="4" t="s">
        <v>28</v>
      </c>
      <c r="F20" s="4"/>
      <c r="G20" s="4" t="s">
        <v>29</v>
      </c>
      <c r="H20" s="4"/>
      <c r="I20" s="16" t="s">
        <v>30</v>
      </c>
      <c r="J20" s="4"/>
      <c r="K20" s="16" t="s">
        <v>31</v>
      </c>
      <c r="L20" s="4">
        <v>0</v>
      </c>
      <c r="N20" s="2" t="s">
        <v>28</v>
      </c>
      <c r="P20" s="5" t="s">
        <v>30</v>
      </c>
      <c r="Q20" s="5" t="s">
        <v>30</v>
      </c>
      <c r="R20" s="2" t="s">
        <v>28</v>
      </c>
      <c r="T20" s="2" t="s">
        <v>28</v>
      </c>
      <c r="V20" s="2" t="s">
        <v>27</v>
      </c>
      <c r="W20" s="2" t="s">
        <v>95</v>
      </c>
      <c r="X20" s="5" t="s">
        <v>30</v>
      </c>
      <c r="Y20" s="5" t="s">
        <v>30</v>
      </c>
      <c r="Z20" s="5" t="s">
        <v>30</v>
      </c>
      <c r="AA20" s="5" t="s">
        <v>30</v>
      </c>
      <c r="AB20" s="5" t="s">
        <v>30</v>
      </c>
      <c r="AC20" s="5" t="s">
        <v>30</v>
      </c>
    </row>
    <row r="21" spans="1:29" x14ac:dyDescent="0.3">
      <c r="A21" s="4" t="s">
        <v>130</v>
      </c>
      <c r="B21" s="7" t="s">
        <v>51</v>
      </c>
      <c r="C21" s="4" t="s">
        <v>27</v>
      </c>
      <c r="D21" s="4"/>
      <c r="E21" s="4" t="s">
        <v>28</v>
      </c>
      <c r="F21" s="4"/>
      <c r="G21" s="4" t="s">
        <v>29</v>
      </c>
      <c r="H21" s="4"/>
      <c r="I21" s="16" t="s">
        <v>30</v>
      </c>
      <c r="J21" s="4"/>
      <c r="K21" s="16" t="s">
        <v>31</v>
      </c>
      <c r="L21" s="4">
        <v>0</v>
      </c>
      <c r="N21" s="2" t="s">
        <v>27</v>
      </c>
      <c r="O21" s="2" t="s">
        <v>77</v>
      </c>
      <c r="P21" s="5" t="s">
        <v>30</v>
      </c>
      <c r="Q21" s="5" t="s">
        <v>30</v>
      </c>
      <c r="R21" s="2" t="s">
        <v>28</v>
      </c>
      <c r="T21" s="2" t="s">
        <v>28</v>
      </c>
      <c r="V21" s="2" t="s">
        <v>27</v>
      </c>
      <c r="W21" s="2" t="s">
        <v>96</v>
      </c>
      <c r="X21" s="5" t="s">
        <v>30</v>
      </c>
      <c r="Y21" s="5" t="s">
        <v>30</v>
      </c>
      <c r="Z21" s="5" t="s">
        <v>30</v>
      </c>
      <c r="AA21" s="5" t="s">
        <v>30</v>
      </c>
      <c r="AB21" s="5" t="s">
        <v>30</v>
      </c>
      <c r="AC21" s="5" t="s">
        <v>30</v>
      </c>
    </row>
    <row r="22" spans="1:29" x14ac:dyDescent="0.3">
      <c r="A22" s="4" t="s">
        <v>131</v>
      </c>
      <c r="B22" s="7" t="s">
        <v>52</v>
      </c>
      <c r="C22" s="4" t="s">
        <v>27</v>
      </c>
      <c r="D22" s="4"/>
      <c r="E22" s="4" t="s">
        <v>28</v>
      </c>
      <c r="F22" s="4"/>
      <c r="G22" s="4" t="s">
        <v>29</v>
      </c>
      <c r="H22" s="4"/>
      <c r="I22" s="16" t="s">
        <v>30</v>
      </c>
      <c r="J22" s="4"/>
      <c r="K22" s="16" t="s">
        <v>31</v>
      </c>
      <c r="L22" s="4">
        <v>0</v>
      </c>
      <c r="N22" s="2" t="s">
        <v>27</v>
      </c>
      <c r="O22" s="2" t="s">
        <v>78</v>
      </c>
      <c r="P22" s="5" t="s">
        <v>30</v>
      </c>
      <c r="Q22" s="5" t="s">
        <v>30</v>
      </c>
      <c r="R22" s="2" t="s">
        <v>28</v>
      </c>
      <c r="T22" s="2" t="s">
        <v>28</v>
      </c>
      <c r="V22" s="2" t="s">
        <v>27</v>
      </c>
      <c r="W22" s="2" t="s">
        <v>97</v>
      </c>
      <c r="X22" s="5" t="s">
        <v>30</v>
      </c>
      <c r="Y22" s="5" t="s">
        <v>30</v>
      </c>
      <c r="Z22" s="5" t="s">
        <v>30</v>
      </c>
      <c r="AA22" s="5" t="s">
        <v>30</v>
      </c>
      <c r="AB22" s="5" t="s">
        <v>30</v>
      </c>
      <c r="AC22" s="5" t="s">
        <v>30</v>
      </c>
    </row>
    <row r="23" spans="1:29" x14ac:dyDescent="0.3">
      <c r="A23" s="4" t="s">
        <v>132</v>
      </c>
      <c r="B23" s="7" t="s">
        <v>53</v>
      </c>
      <c r="C23" s="4" t="s">
        <v>27</v>
      </c>
      <c r="D23" s="4"/>
      <c r="E23" s="4" t="s">
        <v>28</v>
      </c>
      <c r="F23" s="4"/>
      <c r="G23" s="4" t="s">
        <v>29</v>
      </c>
      <c r="H23" s="4"/>
      <c r="I23" s="16" t="s">
        <v>30</v>
      </c>
      <c r="J23" s="4"/>
      <c r="K23" s="16" t="s">
        <v>31</v>
      </c>
      <c r="L23" s="4">
        <v>0</v>
      </c>
      <c r="N23" s="2" t="s">
        <v>28</v>
      </c>
      <c r="P23" s="5" t="s">
        <v>30</v>
      </c>
      <c r="Q23" s="5" t="s">
        <v>30</v>
      </c>
      <c r="R23" s="2" t="s">
        <v>27</v>
      </c>
      <c r="S23" s="9" t="s">
        <v>108</v>
      </c>
      <c r="T23" s="2" t="s">
        <v>27</v>
      </c>
      <c r="U23" s="2" t="s">
        <v>82</v>
      </c>
      <c r="V23" s="2" t="s">
        <v>27</v>
      </c>
      <c r="W23" s="2" t="s">
        <v>89</v>
      </c>
      <c r="X23" s="5" t="s">
        <v>30</v>
      </c>
      <c r="Y23" s="5" t="s">
        <v>30</v>
      </c>
      <c r="Z23" s="5" t="s">
        <v>30</v>
      </c>
      <c r="AA23" s="5" t="s">
        <v>30</v>
      </c>
      <c r="AB23" s="5" t="s">
        <v>30</v>
      </c>
      <c r="AC23" s="5" t="s">
        <v>30</v>
      </c>
    </row>
    <row r="24" spans="1:29" x14ac:dyDescent="0.3">
      <c r="A24" s="4" t="s">
        <v>133</v>
      </c>
      <c r="B24" s="7" t="s">
        <v>54</v>
      </c>
      <c r="C24" s="4" t="s">
        <v>27</v>
      </c>
      <c r="D24" s="4"/>
      <c r="E24" s="4" t="s">
        <v>28</v>
      </c>
      <c r="F24" s="4"/>
      <c r="G24" s="4" t="s">
        <v>29</v>
      </c>
      <c r="H24" s="4"/>
      <c r="I24" s="16" t="s">
        <v>30</v>
      </c>
      <c r="J24" s="4"/>
      <c r="K24" s="16" t="s">
        <v>31</v>
      </c>
      <c r="L24" s="4">
        <v>0</v>
      </c>
      <c r="N24" s="2" t="s">
        <v>28</v>
      </c>
      <c r="P24" s="5" t="s">
        <v>30</v>
      </c>
      <c r="Q24" s="5" t="s">
        <v>30</v>
      </c>
      <c r="R24" s="2" t="s">
        <v>28</v>
      </c>
      <c r="T24" s="2" t="s">
        <v>28</v>
      </c>
      <c r="V24" s="2" t="s">
        <v>28</v>
      </c>
      <c r="X24" s="5" t="s">
        <v>30</v>
      </c>
      <c r="Y24" s="5" t="s">
        <v>30</v>
      </c>
      <c r="Z24" s="5" t="s">
        <v>30</v>
      </c>
      <c r="AA24" s="5" t="s">
        <v>30</v>
      </c>
      <c r="AB24" s="5" t="s">
        <v>30</v>
      </c>
      <c r="AC24" s="5" t="s">
        <v>30</v>
      </c>
    </row>
    <row r="25" spans="1:29" x14ac:dyDescent="0.3">
      <c r="A25" s="4" t="s">
        <v>134</v>
      </c>
      <c r="B25" s="7" t="s">
        <v>55</v>
      </c>
      <c r="C25" s="4" t="s">
        <v>27</v>
      </c>
      <c r="D25" s="4"/>
      <c r="E25" s="4" t="s">
        <v>28</v>
      </c>
      <c r="F25" s="4"/>
      <c r="G25" s="4" t="s">
        <v>29</v>
      </c>
      <c r="H25" s="4"/>
      <c r="I25" s="16" t="s">
        <v>30</v>
      </c>
      <c r="J25" s="4"/>
      <c r="K25" s="16" t="s">
        <v>31</v>
      </c>
      <c r="L25" s="4">
        <v>0</v>
      </c>
      <c r="N25" s="2" t="s">
        <v>28</v>
      </c>
      <c r="P25" s="5" t="s">
        <v>30</v>
      </c>
      <c r="Q25" s="5" t="s">
        <v>30</v>
      </c>
      <c r="R25" s="2" t="s">
        <v>28</v>
      </c>
      <c r="T25" s="2" t="s">
        <v>28</v>
      </c>
      <c r="V25" s="2" t="s">
        <v>28</v>
      </c>
      <c r="X25" s="5" t="s">
        <v>30</v>
      </c>
      <c r="Y25" s="5" t="s">
        <v>30</v>
      </c>
      <c r="Z25" s="5" t="s">
        <v>30</v>
      </c>
      <c r="AA25" s="5" t="s">
        <v>30</v>
      </c>
      <c r="AB25" s="5" t="s">
        <v>30</v>
      </c>
      <c r="AC25" s="5" t="s">
        <v>30</v>
      </c>
    </row>
    <row r="26" spans="1:29" x14ac:dyDescent="0.3">
      <c r="A26" s="4" t="s">
        <v>135</v>
      </c>
      <c r="B26" s="7" t="s">
        <v>56</v>
      </c>
      <c r="C26" s="4" t="s">
        <v>27</v>
      </c>
      <c r="D26" s="4"/>
      <c r="E26" s="4" t="s">
        <v>28</v>
      </c>
      <c r="F26" s="4"/>
      <c r="G26" s="4" t="s">
        <v>29</v>
      </c>
      <c r="H26" s="4"/>
      <c r="I26" s="16" t="s">
        <v>30</v>
      </c>
      <c r="J26" s="4"/>
      <c r="K26" s="16" t="s">
        <v>31</v>
      </c>
      <c r="L26" s="4">
        <v>0</v>
      </c>
      <c r="N26" s="2" t="s">
        <v>28</v>
      </c>
      <c r="P26" s="5" t="s">
        <v>30</v>
      </c>
      <c r="Q26" s="5" t="s">
        <v>30</v>
      </c>
      <c r="R26" s="2" t="s">
        <v>28</v>
      </c>
      <c r="T26" s="2" t="s">
        <v>28</v>
      </c>
      <c r="V26" s="2" t="s">
        <v>28</v>
      </c>
      <c r="X26" s="5" t="s">
        <v>30</v>
      </c>
      <c r="Y26" s="5" t="s">
        <v>30</v>
      </c>
      <c r="Z26" s="5" t="s">
        <v>30</v>
      </c>
      <c r="AA26" s="5" t="s">
        <v>30</v>
      </c>
      <c r="AB26" s="5" t="s">
        <v>30</v>
      </c>
      <c r="AC26" s="5" t="s">
        <v>30</v>
      </c>
    </row>
    <row r="27" spans="1:29" x14ac:dyDescent="0.3">
      <c r="A27" s="4" t="s">
        <v>136</v>
      </c>
      <c r="B27" s="7" t="s">
        <v>57</v>
      </c>
      <c r="C27" s="4" t="s">
        <v>27</v>
      </c>
      <c r="D27" s="4"/>
      <c r="E27" s="4" t="s">
        <v>28</v>
      </c>
      <c r="F27" s="4"/>
      <c r="G27" s="4" t="s">
        <v>29</v>
      </c>
      <c r="H27" s="4"/>
      <c r="I27" s="16" t="s">
        <v>30</v>
      </c>
      <c r="J27" s="4"/>
      <c r="K27" s="16" t="s">
        <v>31</v>
      </c>
      <c r="L27" s="4">
        <v>0</v>
      </c>
      <c r="N27" s="2" t="s">
        <v>28</v>
      </c>
      <c r="P27" s="5" t="s">
        <v>30</v>
      </c>
      <c r="Q27" s="5" t="s">
        <v>30</v>
      </c>
      <c r="R27" s="2" t="s">
        <v>28</v>
      </c>
      <c r="T27" s="2" t="s">
        <v>28</v>
      </c>
      <c r="V27" s="2" t="s">
        <v>28</v>
      </c>
      <c r="X27" s="5" t="s">
        <v>30</v>
      </c>
      <c r="Y27" s="5" t="s">
        <v>30</v>
      </c>
      <c r="Z27" s="5" t="s">
        <v>30</v>
      </c>
      <c r="AA27" s="5" t="s">
        <v>30</v>
      </c>
      <c r="AB27" s="5" t="s">
        <v>30</v>
      </c>
      <c r="AC27" s="5" t="s">
        <v>30</v>
      </c>
    </row>
    <row r="28" spans="1:29" x14ac:dyDescent="0.3">
      <c r="A28" s="4" t="s">
        <v>137</v>
      </c>
      <c r="B28" s="7" t="s">
        <v>58</v>
      </c>
      <c r="C28" s="4" t="s">
        <v>27</v>
      </c>
      <c r="D28" s="4"/>
      <c r="E28" s="4" t="s">
        <v>28</v>
      </c>
      <c r="F28" s="4"/>
      <c r="G28" s="4" t="s">
        <v>29</v>
      </c>
      <c r="H28" s="4"/>
      <c r="I28" s="16" t="s">
        <v>30</v>
      </c>
      <c r="J28" s="4"/>
      <c r="K28" s="16" t="s">
        <v>31</v>
      </c>
      <c r="L28" s="4">
        <v>0</v>
      </c>
      <c r="N28" s="2" t="s">
        <v>28</v>
      </c>
      <c r="P28" s="5" t="s">
        <v>30</v>
      </c>
      <c r="Q28" s="5" t="s">
        <v>30</v>
      </c>
      <c r="R28" s="2" t="s">
        <v>28</v>
      </c>
      <c r="T28" s="2" t="s">
        <v>28</v>
      </c>
      <c r="V28" s="2" t="s">
        <v>27</v>
      </c>
      <c r="W28" s="2" t="s">
        <v>90</v>
      </c>
      <c r="X28" s="5" t="s">
        <v>30</v>
      </c>
      <c r="Y28" s="5" t="s">
        <v>30</v>
      </c>
      <c r="Z28" s="5" t="s">
        <v>30</v>
      </c>
      <c r="AA28" s="5" t="s">
        <v>30</v>
      </c>
      <c r="AB28" s="5" t="s">
        <v>30</v>
      </c>
      <c r="AC28" s="5" t="s">
        <v>30</v>
      </c>
    </row>
    <row r="29" spans="1:29" x14ac:dyDescent="0.3">
      <c r="A29" s="4" t="s">
        <v>138</v>
      </c>
      <c r="B29" s="7" t="s">
        <v>59</v>
      </c>
      <c r="C29" s="4" t="s">
        <v>27</v>
      </c>
      <c r="D29" s="4"/>
      <c r="E29" s="4" t="s">
        <v>28</v>
      </c>
      <c r="F29" s="4"/>
      <c r="G29" s="4" t="s">
        <v>29</v>
      </c>
      <c r="H29" s="4"/>
      <c r="I29" s="16" t="s">
        <v>30</v>
      </c>
      <c r="J29" s="4"/>
      <c r="K29" s="16" t="s">
        <v>31</v>
      </c>
      <c r="L29" s="4">
        <v>0</v>
      </c>
      <c r="N29" s="2" t="s">
        <v>28</v>
      </c>
      <c r="P29" s="5" t="s">
        <v>30</v>
      </c>
      <c r="Q29" s="5" t="s">
        <v>30</v>
      </c>
      <c r="R29" s="2" t="s">
        <v>28</v>
      </c>
      <c r="T29" s="2" t="s">
        <v>27</v>
      </c>
      <c r="U29" s="2" t="s">
        <v>102</v>
      </c>
      <c r="V29" s="2" t="s">
        <v>27</v>
      </c>
      <c r="W29" s="2" t="s">
        <v>91</v>
      </c>
      <c r="X29" s="5" t="s">
        <v>30</v>
      </c>
      <c r="Y29" s="5" t="s">
        <v>30</v>
      </c>
      <c r="Z29" s="5" t="s">
        <v>30</v>
      </c>
      <c r="AA29" s="5" t="s">
        <v>30</v>
      </c>
      <c r="AB29" s="5" t="s">
        <v>30</v>
      </c>
      <c r="AC29" s="5" t="s">
        <v>30</v>
      </c>
    </row>
    <row r="30" spans="1:29" x14ac:dyDescent="0.3">
      <c r="A30" s="4" t="s">
        <v>139</v>
      </c>
      <c r="B30" s="7" t="s">
        <v>60</v>
      </c>
      <c r="C30" s="4" t="s">
        <v>27</v>
      </c>
      <c r="D30" s="4"/>
      <c r="E30" s="4" t="s">
        <v>28</v>
      </c>
      <c r="F30" s="4"/>
      <c r="G30" s="4" t="s">
        <v>29</v>
      </c>
      <c r="H30" s="4"/>
      <c r="I30" s="16" t="s">
        <v>30</v>
      </c>
      <c r="J30" s="4"/>
      <c r="K30" s="16" t="s">
        <v>31</v>
      </c>
      <c r="L30" s="4">
        <v>0</v>
      </c>
      <c r="N30" s="2" t="s">
        <v>28</v>
      </c>
      <c r="P30" s="5" t="s">
        <v>30</v>
      </c>
      <c r="Q30" s="5" t="s">
        <v>30</v>
      </c>
      <c r="R30" s="2" t="s">
        <v>28</v>
      </c>
      <c r="T30" s="2" t="s">
        <v>28</v>
      </c>
      <c r="V30" s="2" t="s">
        <v>28</v>
      </c>
      <c r="X30" s="5" t="s">
        <v>30</v>
      </c>
      <c r="Y30" s="5" t="s">
        <v>30</v>
      </c>
      <c r="Z30" s="5" t="s">
        <v>30</v>
      </c>
      <c r="AA30" s="5" t="s">
        <v>30</v>
      </c>
      <c r="AB30" s="5" t="s">
        <v>30</v>
      </c>
      <c r="AC30" s="5" t="s">
        <v>30</v>
      </c>
    </row>
    <row r="31" spans="1:29" x14ac:dyDescent="0.3">
      <c r="A31" s="4" t="s">
        <v>141</v>
      </c>
      <c r="B31" s="7" t="s">
        <v>161</v>
      </c>
      <c r="C31" s="4" t="s">
        <v>27</v>
      </c>
      <c r="D31" s="4"/>
      <c r="E31" s="4" t="s">
        <v>28</v>
      </c>
      <c r="F31" s="4"/>
      <c r="G31" s="4" t="s">
        <v>29</v>
      </c>
      <c r="H31" s="4"/>
      <c r="I31" s="16" t="s">
        <v>30</v>
      </c>
      <c r="J31" s="4"/>
      <c r="K31" s="16" t="s">
        <v>31</v>
      </c>
      <c r="L31" s="4">
        <v>0</v>
      </c>
      <c r="N31" s="2" t="s">
        <v>28</v>
      </c>
      <c r="P31" s="5" t="s">
        <v>30</v>
      </c>
      <c r="Q31" s="5" t="s">
        <v>30</v>
      </c>
      <c r="R31" s="2" t="s">
        <v>28</v>
      </c>
      <c r="T31" s="2" t="s">
        <v>28</v>
      </c>
      <c r="V31" s="2" t="s">
        <v>28</v>
      </c>
      <c r="X31" s="5" t="s">
        <v>30</v>
      </c>
      <c r="Y31" s="5" t="s">
        <v>30</v>
      </c>
      <c r="Z31" s="5" t="s">
        <v>30</v>
      </c>
      <c r="AA31" s="5" t="s">
        <v>30</v>
      </c>
      <c r="AB31" s="5" t="s">
        <v>30</v>
      </c>
      <c r="AC31" s="5" t="s">
        <v>30</v>
      </c>
    </row>
    <row r="32" spans="1:29" x14ac:dyDescent="0.3">
      <c r="A32" s="4" t="s">
        <v>140</v>
      </c>
      <c r="B32" s="7" t="s">
        <v>156</v>
      </c>
      <c r="C32" s="4" t="s">
        <v>27</v>
      </c>
      <c r="D32" s="4"/>
      <c r="E32" s="4" t="s">
        <v>28</v>
      </c>
      <c r="F32" s="4"/>
      <c r="G32" s="4" t="s">
        <v>29</v>
      </c>
      <c r="H32" s="4"/>
      <c r="I32" s="16" t="s">
        <v>30</v>
      </c>
      <c r="J32" s="4"/>
      <c r="K32" s="16" t="s">
        <v>31</v>
      </c>
      <c r="L32" s="4">
        <v>0</v>
      </c>
      <c r="N32" s="2" t="s">
        <v>28</v>
      </c>
      <c r="P32" s="5" t="s">
        <v>30</v>
      </c>
      <c r="Q32" s="5" t="s">
        <v>30</v>
      </c>
      <c r="R32" s="2" t="s">
        <v>27</v>
      </c>
      <c r="S32" s="2" t="s">
        <v>165</v>
      </c>
      <c r="T32" s="2" t="s">
        <v>27</v>
      </c>
      <c r="U32" s="2" t="s">
        <v>157</v>
      </c>
      <c r="V32" s="2" t="s">
        <v>27</v>
      </c>
      <c r="W32" s="2" t="s">
        <v>166</v>
      </c>
      <c r="X32" s="5" t="s">
        <v>30</v>
      </c>
      <c r="Y32" s="5" t="s">
        <v>30</v>
      </c>
      <c r="Z32" s="5" t="s">
        <v>30</v>
      </c>
      <c r="AA32" s="5" t="s">
        <v>30</v>
      </c>
      <c r="AB32" s="5" t="s">
        <v>30</v>
      </c>
      <c r="AC32" s="5" t="s">
        <v>30</v>
      </c>
    </row>
    <row r="33" spans="1:29" x14ac:dyDescent="0.3">
      <c r="A33" s="4" t="s">
        <v>160</v>
      </c>
      <c r="B33" s="7" t="s">
        <v>158</v>
      </c>
      <c r="C33" s="4" t="s">
        <v>27</v>
      </c>
      <c r="D33" s="4"/>
      <c r="E33" s="4" t="s">
        <v>28</v>
      </c>
      <c r="F33" s="4"/>
      <c r="G33" s="4" t="s">
        <v>29</v>
      </c>
      <c r="H33" s="4"/>
      <c r="I33" s="16" t="s">
        <v>30</v>
      </c>
      <c r="J33" s="4"/>
      <c r="K33" s="16" t="s">
        <v>31</v>
      </c>
      <c r="L33" s="4">
        <v>0</v>
      </c>
      <c r="N33" s="2" t="s">
        <v>28</v>
      </c>
      <c r="P33" s="5" t="s">
        <v>30</v>
      </c>
      <c r="Q33" s="5" t="s">
        <v>30</v>
      </c>
      <c r="R33" s="2" t="s">
        <v>27</v>
      </c>
      <c r="S33" s="2" t="s">
        <v>164</v>
      </c>
      <c r="T33" s="2" t="s">
        <v>27</v>
      </c>
      <c r="U33" s="2" t="s">
        <v>159</v>
      </c>
      <c r="V33" s="2" t="s">
        <v>27</v>
      </c>
      <c r="W33" s="2" t="s">
        <v>167</v>
      </c>
      <c r="X33" s="5" t="s">
        <v>30</v>
      </c>
      <c r="Y33" s="5" t="s">
        <v>30</v>
      </c>
      <c r="Z33" s="5" t="s">
        <v>30</v>
      </c>
      <c r="AA33" s="5" t="s">
        <v>30</v>
      </c>
      <c r="AB33" s="5" t="s">
        <v>30</v>
      </c>
      <c r="AC33" s="5" t="s">
        <v>30</v>
      </c>
    </row>
    <row r="34" spans="1:29" ht="72" x14ac:dyDescent="0.3">
      <c r="A34" s="2" t="s">
        <v>142</v>
      </c>
      <c r="B34" s="6" t="s">
        <v>61</v>
      </c>
      <c r="C34" s="4" t="s">
        <v>27</v>
      </c>
      <c r="D34" s="4">
        <f>M34</f>
        <v>0.5</v>
      </c>
      <c r="E34" s="4" t="s">
        <v>28</v>
      </c>
      <c r="F34" s="4">
        <v>0</v>
      </c>
      <c r="G34" s="4" t="s">
        <v>29</v>
      </c>
      <c r="H34" s="4">
        <f>M34/2</f>
        <v>0.25</v>
      </c>
      <c r="I34" s="16" t="s">
        <v>30</v>
      </c>
      <c r="J34" s="4">
        <v>0</v>
      </c>
      <c r="K34" s="16" t="s">
        <v>31</v>
      </c>
      <c r="L34" s="4">
        <v>0</v>
      </c>
      <c r="M34" s="2">
        <v>0.5</v>
      </c>
      <c r="N34" s="2" t="s">
        <v>28</v>
      </c>
      <c r="P34" s="5" t="s">
        <v>30</v>
      </c>
      <c r="Q34" s="5" t="s">
        <v>30</v>
      </c>
      <c r="R34" s="2" t="s">
        <v>27</v>
      </c>
      <c r="T34" s="2" t="s">
        <v>28</v>
      </c>
      <c r="V34" s="2" t="s">
        <v>27</v>
      </c>
      <c r="X34" s="5" t="s">
        <v>30</v>
      </c>
      <c r="Y34" s="5" t="s">
        <v>30</v>
      </c>
      <c r="Z34" s="5" t="s">
        <v>30</v>
      </c>
      <c r="AA34" s="5" t="s">
        <v>30</v>
      </c>
      <c r="AB34" s="5" t="s">
        <v>30</v>
      </c>
      <c r="AC34" s="5" t="s">
        <v>30</v>
      </c>
    </row>
    <row r="35" spans="1:29" x14ac:dyDescent="0.3">
      <c r="A35" s="4" t="s">
        <v>143</v>
      </c>
      <c r="B35" s="8" t="s">
        <v>62</v>
      </c>
      <c r="C35" s="4" t="s">
        <v>27</v>
      </c>
      <c r="D35" s="4"/>
      <c r="E35" s="4" t="s">
        <v>28</v>
      </c>
      <c r="F35" s="4"/>
      <c r="G35" s="4" t="s">
        <v>29</v>
      </c>
      <c r="H35" s="4"/>
      <c r="I35" s="16" t="s">
        <v>30</v>
      </c>
      <c r="J35" s="4"/>
      <c r="K35" s="16" t="s">
        <v>31</v>
      </c>
      <c r="L35" s="4">
        <v>0</v>
      </c>
      <c r="N35" s="2" t="s">
        <v>28</v>
      </c>
      <c r="P35" s="5" t="s">
        <v>30</v>
      </c>
      <c r="Q35" s="5" t="s">
        <v>30</v>
      </c>
      <c r="R35" s="2" t="s">
        <v>28</v>
      </c>
      <c r="T35" s="2" t="s">
        <v>28</v>
      </c>
      <c r="V35" s="2" t="s">
        <v>28</v>
      </c>
      <c r="X35" s="5" t="s">
        <v>30</v>
      </c>
      <c r="Y35" s="5" t="s">
        <v>30</v>
      </c>
      <c r="Z35" s="5" t="s">
        <v>30</v>
      </c>
      <c r="AA35" s="5" t="s">
        <v>30</v>
      </c>
      <c r="AB35" s="5" t="s">
        <v>30</v>
      </c>
      <c r="AC35" s="5" t="s">
        <v>30</v>
      </c>
    </row>
    <row r="36" spans="1:29" ht="14.55" customHeight="1" x14ac:dyDescent="0.3">
      <c r="A36" s="4" t="s">
        <v>144</v>
      </c>
      <c r="B36" s="8" t="s">
        <v>93</v>
      </c>
      <c r="C36" s="4" t="s">
        <v>27</v>
      </c>
      <c r="D36" s="4"/>
      <c r="E36" s="4" t="s">
        <v>28</v>
      </c>
      <c r="F36" s="4"/>
      <c r="G36" s="4" t="s">
        <v>29</v>
      </c>
      <c r="H36" s="4"/>
      <c r="I36" s="16" t="s">
        <v>30</v>
      </c>
      <c r="J36" s="4"/>
      <c r="K36" s="16" t="s">
        <v>31</v>
      </c>
      <c r="L36" s="4">
        <v>0</v>
      </c>
      <c r="N36" s="2" t="s">
        <v>28</v>
      </c>
      <c r="P36" s="5" t="s">
        <v>30</v>
      </c>
      <c r="Q36" s="5" t="s">
        <v>30</v>
      </c>
      <c r="R36" s="2" t="s">
        <v>28</v>
      </c>
      <c r="T36" s="2" t="s">
        <v>28</v>
      </c>
      <c r="V36" s="2" t="s">
        <v>28</v>
      </c>
      <c r="X36" s="5" t="s">
        <v>30</v>
      </c>
      <c r="Y36" s="5" t="s">
        <v>30</v>
      </c>
      <c r="Z36" s="5" t="s">
        <v>30</v>
      </c>
      <c r="AA36" s="5" t="s">
        <v>30</v>
      </c>
      <c r="AB36" s="5" t="s">
        <v>30</v>
      </c>
      <c r="AC36" s="5" t="s">
        <v>30</v>
      </c>
    </row>
    <row r="37" spans="1:29" ht="14.55" customHeight="1" x14ac:dyDescent="0.3">
      <c r="A37" s="4" t="s">
        <v>145</v>
      </c>
      <c r="B37" s="8" t="s">
        <v>94</v>
      </c>
      <c r="C37" s="4" t="s">
        <v>27</v>
      </c>
      <c r="D37" s="4"/>
      <c r="E37" s="4" t="s">
        <v>28</v>
      </c>
      <c r="F37" s="4"/>
      <c r="G37" s="4" t="s">
        <v>29</v>
      </c>
      <c r="H37" s="4"/>
      <c r="I37" s="16" t="s">
        <v>30</v>
      </c>
      <c r="J37" s="4"/>
      <c r="K37" s="16" t="s">
        <v>31</v>
      </c>
      <c r="L37" s="4">
        <v>0</v>
      </c>
      <c r="N37" s="2" t="s">
        <v>28</v>
      </c>
      <c r="P37" s="5" t="s">
        <v>30</v>
      </c>
      <c r="Q37" s="5" t="s">
        <v>30</v>
      </c>
      <c r="R37" s="2" t="s">
        <v>28</v>
      </c>
      <c r="T37" s="2" t="s">
        <v>28</v>
      </c>
      <c r="V37" s="2" t="s">
        <v>28</v>
      </c>
      <c r="X37" s="5" t="s">
        <v>30</v>
      </c>
      <c r="Y37" s="5" t="s">
        <v>30</v>
      </c>
      <c r="Z37" s="5" t="s">
        <v>30</v>
      </c>
      <c r="AA37" s="5" t="s">
        <v>30</v>
      </c>
      <c r="AB37" s="5" t="s">
        <v>30</v>
      </c>
      <c r="AC37" s="5" t="s">
        <v>30</v>
      </c>
    </row>
    <row r="38" spans="1:29" ht="14.55" customHeight="1" x14ac:dyDescent="0.3">
      <c r="A38" s="4" t="s">
        <v>146</v>
      </c>
      <c r="B38" s="8" t="s">
        <v>63</v>
      </c>
      <c r="C38" s="4" t="s">
        <v>27</v>
      </c>
      <c r="D38" s="4"/>
      <c r="E38" s="4" t="s">
        <v>28</v>
      </c>
      <c r="F38" s="4"/>
      <c r="G38" s="4" t="s">
        <v>29</v>
      </c>
      <c r="H38" s="4"/>
      <c r="I38" s="16" t="s">
        <v>30</v>
      </c>
      <c r="J38" s="4"/>
      <c r="K38" s="16" t="s">
        <v>31</v>
      </c>
      <c r="L38" s="4">
        <v>0</v>
      </c>
      <c r="N38" s="2" t="s">
        <v>28</v>
      </c>
      <c r="P38" s="5" t="s">
        <v>30</v>
      </c>
      <c r="Q38" s="5" t="s">
        <v>30</v>
      </c>
      <c r="R38" s="2" t="s">
        <v>27</v>
      </c>
      <c r="S38" s="2" t="s">
        <v>110</v>
      </c>
      <c r="T38" s="2" t="s">
        <v>28</v>
      </c>
      <c r="V38" s="2" t="s">
        <v>27</v>
      </c>
      <c r="W38" s="2" t="s">
        <v>98</v>
      </c>
      <c r="X38" s="5" t="s">
        <v>30</v>
      </c>
      <c r="Y38" s="5" t="s">
        <v>30</v>
      </c>
      <c r="Z38" s="5" t="s">
        <v>30</v>
      </c>
      <c r="AA38" s="5" t="s">
        <v>30</v>
      </c>
      <c r="AB38" s="5" t="s">
        <v>30</v>
      </c>
      <c r="AC38" s="5" t="s">
        <v>30</v>
      </c>
    </row>
    <row r="39" spans="1:29" ht="72" x14ac:dyDescent="0.3">
      <c r="A39" s="2" t="s">
        <v>147</v>
      </c>
      <c r="B39" s="6" t="s">
        <v>64</v>
      </c>
      <c r="C39" s="4" t="s">
        <v>27</v>
      </c>
      <c r="D39" s="4">
        <f>M39</f>
        <v>0.5</v>
      </c>
      <c r="E39" s="4" t="s">
        <v>28</v>
      </c>
      <c r="F39" s="4">
        <v>0</v>
      </c>
      <c r="G39" s="4" t="s">
        <v>29</v>
      </c>
      <c r="H39" s="4">
        <f>M39/2</f>
        <v>0.25</v>
      </c>
      <c r="I39" s="16" t="s">
        <v>30</v>
      </c>
      <c r="J39" s="4">
        <v>0</v>
      </c>
      <c r="K39" s="16" t="s">
        <v>31</v>
      </c>
      <c r="L39" s="4">
        <v>0</v>
      </c>
      <c r="M39" s="2">
        <v>0.5</v>
      </c>
      <c r="N39" s="2" t="s">
        <v>27</v>
      </c>
      <c r="P39" s="5" t="s">
        <v>30</v>
      </c>
      <c r="Q39" s="5" t="s">
        <v>30</v>
      </c>
      <c r="R39" s="2" t="s">
        <v>27</v>
      </c>
      <c r="T39" s="2" t="s">
        <v>28</v>
      </c>
      <c r="V39" s="2" t="s">
        <v>27</v>
      </c>
      <c r="X39" s="5" t="s">
        <v>30</v>
      </c>
      <c r="Y39" s="5" t="s">
        <v>30</v>
      </c>
      <c r="Z39" s="5" t="s">
        <v>30</v>
      </c>
      <c r="AA39" s="5" t="s">
        <v>30</v>
      </c>
      <c r="AB39" s="5" t="s">
        <v>30</v>
      </c>
      <c r="AC39" s="5" t="s">
        <v>30</v>
      </c>
    </row>
    <row r="40" spans="1:29" x14ac:dyDescent="0.3">
      <c r="A40" s="4" t="s">
        <v>148</v>
      </c>
      <c r="B40" s="8" t="s">
        <v>65</v>
      </c>
      <c r="C40" s="13" t="s">
        <v>27</v>
      </c>
      <c r="D40" s="13"/>
      <c r="E40" s="13" t="s">
        <v>28</v>
      </c>
      <c r="F40" s="13"/>
      <c r="G40" s="13" t="s">
        <v>29</v>
      </c>
      <c r="H40" s="11"/>
      <c r="I40" s="14" t="s">
        <v>30</v>
      </c>
      <c r="J40" s="14"/>
      <c r="K40" s="14" t="s">
        <v>30</v>
      </c>
      <c r="L40" s="12"/>
      <c r="M40" s="15"/>
      <c r="N40" s="2" t="s">
        <v>28</v>
      </c>
      <c r="P40" s="5" t="s">
        <v>30</v>
      </c>
      <c r="Q40" s="5" t="s">
        <v>30</v>
      </c>
      <c r="R40" s="2" t="s">
        <v>28</v>
      </c>
      <c r="T40" s="2" t="s">
        <v>28</v>
      </c>
      <c r="V40" s="2" t="s">
        <v>28</v>
      </c>
      <c r="X40" s="5" t="s">
        <v>30</v>
      </c>
      <c r="Y40" s="5" t="s">
        <v>30</v>
      </c>
      <c r="Z40" s="5" t="s">
        <v>30</v>
      </c>
      <c r="AA40" s="5" t="s">
        <v>30</v>
      </c>
      <c r="AB40" s="5" t="s">
        <v>30</v>
      </c>
      <c r="AC40" s="5" t="s">
        <v>30</v>
      </c>
    </row>
    <row r="41" spans="1:29" x14ac:dyDescent="0.3">
      <c r="A41" s="4" t="s">
        <v>149</v>
      </c>
      <c r="B41" s="8" t="s">
        <v>66</v>
      </c>
      <c r="C41" s="4" t="s">
        <v>27</v>
      </c>
      <c r="D41" s="4"/>
      <c r="E41" s="4" t="s">
        <v>28</v>
      </c>
      <c r="F41" s="4"/>
      <c r="G41" s="4" t="s">
        <v>29</v>
      </c>
      <c r="H41" s="11"/>
      <c r="I41" s="5" t="s">
        <v>30</v>
      </c>
      <c r="J41" s="5"/>
      <c r="K41" s="5" t="s">
        <v>30</v>
      </c>
      <c r="L41" s="12"/>
      <c r="N41" s="2" t="s">
        <v>28</v>
      </c>
      <c r="P41" s="5" t="s">
        <v>30</v>
      </c>
      <c r="Q41" s="5" t="s">
        <v>30</v>
      </c>
      <c r="R41" s="2" t="s">
        <v>28</v>
      </c>
      <c r="T41" s="2" t="s">
        <v>28</v>
      </c>
      <c r="V41" s="2" t="s">
        <v>28</v>
      </c>
      <c r="X41" s="5" t="s">
        <v>30</v>
      </c>
      <c r="Y41" s="5" t="s">
        <v>30</v>
      </c>
      <c r="Z41" s="5" t="s">
        <v>30</v>
      </c>
      <c r="AA41" s="5" t="s">
        <v>30</v>
      </c>
      <c r="AB41" s="5" t="s">
        <v>30</v>
      </c>
      <c r="AC41" s="5" t="s">
        <v>30</v>
      </c>
    </row>
    <row r="42" spans="1:29" x14ac:dyDescent="0.3">
      <c r="A42" s="4" t="s">
        <v>150</v>
      </c>
      <c r="B42" s="8" t="s">
        <v>67</v>
      </c>
      <c r="C42" s="4" t="s">
        <v>27</v>
      </c>
      <c r="D42" s="4"/>
      <c r="E42" s="4" t="s">
        <v>28</v>
      </c>
      <c r="F42" s="4"/>
      <c r="G42" s="4" t="s">
        <v>29</v>
      </c>
      <c r="H42" s="11"/>
      <c r="I42" s="5" t="s">
        <v>30</v>
      </c>
      <c r="J42" s="5"/>
      <c r="K42" s="5" t="s">
        <v>30</v>
      </c>
      <c r="L42" s="12"/>
      <c r="N42" s="2" t="s">
        <v>28</v>
      </c>
      <c r="P42" s="5" t="s">
        <v>30</v>
      </c>
      <c r="Q42" s="5" t="s">
        <v>30</v>
      </c>
      <c r="R42" s="2" t="s">
        <v>28</v>
      </c>
      <c r="T42" s="2" t="s">
        <v>28</v>
      </c>
      <c r="V42" s="2" t="s">
        <v>28</v>
      </c>
      <c r="W42" s="2" t="s">
        <v>100</v>
      </c>
      <c r="X42" s="5" t="s">
        <v>30</v>
      </c>
      <c r="Y42" s="5" t="s">
        <v>30</v>
      </c>
      <c r="Z42" s="5" t="s">
        <v>30</v>
      </c>
      <c r="AA42" s="5" t="s">
        <v>30</v>
      </c>
      <c r="AB42" s="5" t="s">
        <v>30</v>
      </c>
      <c r="AC42" s="5" t="s">
        <v>30</v>
      </c>
    </row>
    <row r="43" spans="1:29" x14ac:dyDescent="0.3">
      <c r="A43" s="4" t="s">
        <v>151</v>
      </c>
      <c r="B43" s="8" t="s">
        <v>68</v>
      </c>
      <c r="C43" s="4" t="s">
        <v>27</v>
      </c>
      <c r="D43" s="4"/>
      <c r="E43" s="4" t="s">
        <v>28</v>
      </c>
      <c r="F43" s="4"/>
      <c r="G43" s="4" t="s">
        <v>29</v>
      </c>
      <c r="H43" s="11"/>
      <c r="I43" s="5" t="s">
        <v>30</v>
      </c>
      <c r="J43" s="5"/>
      <c r="K43" s="5" t="s">
        <v>30</v>
      </c>
      <c r="L43" s="12"/>
      <c r="N43" s="2" t="s">
        <v>27</v>
      </c>
      <c r="O43" s="2" t="s">
        <v>79</v>
      </c>
      <c r="P43" s="5" t="s">
        <v>30</v>
      </c>
      <c r="Q43" s="5" t="s">
        <v>30</v>
      </c>
      <c r="R43" s="2" t="s">
        <v>28</v>
      </c>
      <c r="T43" s="2" t="s">
        <v>28</v>
      </c>
      <c r="V43" s="2" t="s">
        <v>28</v>
      </c>
      <c r="X43" s="5" t="s">
        <v>30</v>
      </c>
      <c r="Y43" s="5" t="s">
        <v>30</v>
      </c>
      <c r="Z43" s="5" t="s">
        <v>30</v>
      </c>
      <c r="AA43" s="5" t="s">
        <v>30</v>
      </c>
      <c r="AB43" s="5" t="s">
        <v>30</v>
      </c>
      <c r="AC43" s="5" t="s">
        <v>30</v>
      </c>
    </row>
    <row r="44" spans="1:29" x14ac:dyDescent="0.3">
      <c r="A44" s="4" t="s">
        <v>152</v>
      </c>
      <c r="B44" s="7" t="s">
        <v>69</v>
      </c>
      <c r="C44" s="4" t="s">
        <v>27</v>
      </c>
      <c r="D44" s="4"/>
      <c r="E44" s="4" t="s">
        <v>28</v>
      </c>
      <c r="F44" s="4"/>
      <c r="G44" s="4" t="s">
        <v>29</v>
      </c>
      <c r="H44" s="11"/>
      <c r="I44" s="5" t="s">
        <v>30</v>
      </c>
      <c r="J44" s="5"/>
      <c r="K44" s="5" t="s">
        <v>30</v>
      </c>
      <c r="L44" s="12"/>
      <c r="N44" s="2" t="s">
        <v>28</v>
      </c>
      <c r="P44" s="5" t="s">
        <v>30</v>
      </c>
      <c r="Q44" s="5" t="s">
        <v>30</v>
      </c>
      <c r="R44" s="2" t="s">
        <v>28</v>
      </c>
      <c r="T44" s="2" t="s">
        <v>28</v>
      </c>
      <c r="V44" s="2" t="s">
        <v>28</v>
      </c>
      <c r="X44" s="5" t="s">
        <v>30</v>
      </c>
      <c r="Y44" s="5" t="s">
        <v>30</v>
      </c>
      <c r="Z44" s="5" t="s">
        <v>30</v>
      </c>
      <c r="AA44" s="5" t="s">
        <v>30</v>
      </c>
      <c r="AB44" s="5" t="s">
        <v>30</v>
      </c>
      <c r="AC44" s="5" t="s">
        <v>30</v>
      </c>
    </row>
    <row r="45" spans="1:29" ht="14.55" customHeight="1" x14ac:dyDescent="0.3">
      <c r="A45" s="4" t="s">
        <v>153</v>
      </c>
      <c r="B45" s="8" t="s">
        <v>63</v>
      </c>
      <c r="C45" s="4" t="s">
        <v>27</v>
      </c>
      <c r="D45" s="4"/>
      <c r="E45" s="4" t="s">
        <v>28</v>
      </c>
      <c r="F45" s="4"/>
      <c r="G45" s="4" t="s">
        <v>29</v>
      </c>
      <c r="H45" s="11"/>
      <c r="I45" s="5" t="s">
        <v>30</v>
      </c>
      <c r="J45" s="5"/>
      <c r="K45" s="5" t="s">
        <v>30</v>
      </c>
      <c r="L45" s="12"/>
      <c r="N45" s="2" t="s">
        <v>28</v>
      </c>
      <c r="P45" s="5" t="s">
        <v>30</v>
      </c>
      <c r="Q45" s="5" t="s">
        <v>30</v>
      </c>
      <c r="R45" s="2" t="s">
        <v>27</v>
      </c>
      <c r="S45" s="2" t="s">
        <v>109</v>
      </c>
      <c r="T45" s="2" t="s">
        <v>28</v>
      </c>
      <c r="V45" s="2" t="s">
        <v>27</v>
      </c>
      <c r="W45" s="2" t="s">
        <v>99</v>
      </c>
      <c r="X45" s="5" t="s">
        <v>30</v>
      </c>
      <c r="Y45" s="5" t="s">
        <v>30</v>
      </c>
      <c r="Z45" s="5" t="s">
        <v>30</v>
      </c>
      <c r="AA45" s="5" t="s">
        <v>30</v>
      </c>
      <c r="AB45" s="5" t="s">
        <v>30</v>
      </c>
      <c r="AC45" s="5" t="s">
        <v>30</v>
      </c>
    </row>
    <row r="47" spans="1:29" x14ac:dyDescent="0.3">
      <c r="A47" s="2" t="s">
        <v>169</v>
      </c>
      <c r="M47" s="2">
        <f>SUM(M2:M46)</f>
        <v>7</v>
      </c>
      <c r="N47" s="16">
        <v>1.9166666666666665</v>
      </c>
      <c r="P47" s="2">
        <v>0</v>
      </c>
      <c r="R47" s="2">
        <v>6</v>
      </c>
      <c r="T47" s="16">
        <v>1.6666666666666665</v>
      </c>
      <c r="V47" s="2">
        <v>6.5</v>
      </c>
      <c r="X47" s="2">
        <v>0</v>
      </c>
      <c r="Z47" s="2">
        <v>0</v>
      </c>
      <c r="AB47" s="2">
        <v>0</v>
      </c>
    </row>
    <row r="48" spans="1:29" x14ac:dyDescent="0.3">
      <c r="A48" s="2" t="s">
        <v>168</v>
      </c>
      <c r="B48" s="20" t="s">
        <v>170</v>
      </c>
      <c r="M48" s="17">
        <v>1</v>
      </c>
      <c r="N48" s="19">
        <v>0.27380952380952378</v>
      </c>
      <c r="O48" s="19"/>
      <c r="P48" s="19">
        <v>0</v>
      </c>
      <c r="Q48" s="10"/>
      <c r="R48" s="19">
        <v>0.8571428571428571</v>
      </c>
      <c r="S48" s="10"/>
      <c r="T48" s="19">
        <v>0.23809523809523808</v>
      </c>
      <c r="U48" s="10"/>
      <c r="V48" s="19">
        <v>0.9285714285714286</v>
      </c>
      <c r="W48" s="10"/>
      <c r="X48" s="19">
        <v>0</v>
      </c>
      <c r="Y48" s="10"/>
      <c r="Z48" s="19">
        <v>0</v>
      </c>
      <c r="AA48" s="10"/>
      <c r="AB48" s="19">
        <v>0</v>
      </c>
    </row>
    <row r="49" spans="2:15" x14ac:dyDescent="0.3">
      <c r="B49" s="2" t="s">
        <v>163</v>
      </c>
      <c r="O49" s="18"/>
    </row>
  </sheetData>
  <phoneticPr fontId="7" type="noConversion"/>
  <hyperlinks>
    <hyperlink ref="O2" r:id="rId1" xr:uid="{72C724B8-F325-4A5A-BE34-7F2AEE830FA6}"/>
    <hyperlink ref="W6" r:id="rId2" display="https://geopresovregion.sk/home/2021/09/20/projektove-zamery-miest-a-obci/" xr:uid="{6C3C878D-40BB-4D34-B421-B4064B56EE39}"/>
    <hyperlink ref="S2" r:id="rId3" xr:uid="{CCE40848-C90E-489C-A3C2-6E745BB31B0D}"/>
    <hyperlink ref="S4" r:id="rId4" location="/metadata/95d888de51c883af86bb1ea28adfe84d63b51863" xr:uid="{E5E60A41-C5C1-43AE-914F-3A51C97FC159}"/>
    <hyperlink ref="S6" r:id="rId5" xr:uid="{797CFC0B-C72B-47FE-9CF9-131776313958}"/>
    <hyperlink ref="U2" r:id="rId6" xr:uid="{0142427C-7AED-4B90-AE58-A67C46B334C8}"/>
    <hyperlink ref="S23" r:id="rId7" location="/metadata/5bd332ab-3f5b-4900-8a0b-bbb65aead123" xr:uid="{EE405229-D3C7-461E-A1F1-7414A4DC4855}"/>
    <hyperlink ref="W9" r:id="rId8" xr:uid="{192BE88C-7B97-495B-823C-8BADBA8252F4}"/>
  </hyperlinks>
  <pageMargins left="0.7" right="0.7" top="0.75" bottom="0.75" header="0.3" footer="0.3"/>
  <pageSetup orientation="portrait" horizontalDpi="0" verticalDpi="0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Open data_župy_2026</vt:lpstr>
      <vt:lpstr>Open data_župy_2022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Piško</dc:creator>
  <cp:lastModifiedBy>Michal Pisko (TI SK)</cp:lastModifiedBy>
  <dcterms:created xsi:type="dcterms:W3CDTF">2022-03-11T14:34:18Z</dcterms:created>
  <dcterms:modified xsi:type="dcterms:W3CDTF">2026-05-24T21:33:54Z</dcterms:modified>
</cp:coreProperties>
</file>