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83e315cd3a985768/Počítač/"/>
    </mc:Choice>
  </mc:AlternateContent>
  <xr:revisionPtr revIDLastSave="9" documentId="13_ncr:1_{5E0BE77B-6A54-4467-8373-C1283D9087CC}" xr6:coauthVersionLast="47" xr6:coauthVersionMax="47" xr10:uidLastSave="{1EF48CF4-1257-41E7-826B-57DE5B7E664C}"/>
  <bookViews>
    <workbookView xWindow="-108" yWindow="-108" windowWidth="23256" windowHeight="12456" xr2:uid="{00000000-000D-0000-FFFF-FFFF00000000}"/>
  </bookViews>
  <sheets>
    <sheet name="Hodnotenie sudcov 2021" sheetId="17" r:id="rId1"/>
    <sheet name="Kvalita" sheetId="1" r:id="rId2"/>
    <sheet name="Efektivita2021" sheetId="12" r:id="rId3"/>
    <sheet name="Produktivita2021" sheetId="3" r:id="rId4"/>
  </sheets>
  <definedNames>
    <definedName name="_xlnm._FilterDatabase" localSheetId="2" hidden="1">Efektivita2021!$A$1:$AF$791</definedName>
    <definedName name="_xlnm._FilterDatabase" localSheetId="0" hidden="1">'Hodnotenie sudcov 2021'!$B$1:$V$1</definedName>
    <definedName name="_xlnm._FilterDatabase" localSheetId="1" hidden="1">Kvalita!$A$1:$O$1</definedName>
    <definedName name="_xlnm._FilterDatabase" localSheetId="3" hidden="1">Produktivita2021!$A$1:$L$1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4" i="17" l="1"/>
  <c r="E714" i="17"/>
  <c r="F713" i="17"/>
  <c r="E713" i="17"/>
  <c r="F712" i="17"/>
  <c r="E712" i="17"/>
  <c r="F711" i="17"/>
  <c r="E711" i="17"/>
  <c r="F710" i="17"/>
  <c r="E710" i="17"/>
  <c r="F709" i="17"/>
  <c r="E709" i="17"/>
  <c r="F708" i="17"/>
  <c r="E708" i="17"/>
  <c r="F707" i="17"/>
  <c r="E707" i="17"/>
  <c r="F706" i="17"/>
  <c r="E706" i="17"/>
  <c r="F705" i="17"/>
  <c r="E705" i="17"/>
  <c r="F704" i="17"/>
  <c r="E704" i="17"/>
  <c r="F703" i="17"/>
  <c r="E703" i="17"/>
  <c r="F702" i="17"/>
  <c r="E702" i="17"/>
  <c r="F701" i="17"/>
  <c r="E701" i="17"/>
  <c r="F700" i="17"/>
  <c r="E700" i="17"/>
  <c r="F699" i="17"/>
  <c r="E699" i="17"/>
  <c r="F698" i="17"/>
  <c r="E698" i="17"/>
  <c r="F697" i="17"/>
  <c r="E697" i="17"/>
  <c r="F696" i="17"/>
  <c r="E696" i="17"/>
  <c r="F695" i="17"/>
  <c r="E695" i="17"/>
  <c r="F694" i="17"/>
  <c r="E694" i="17"/>
  <c r="F693" i="17"/>
  <c r="E693" i="17"/>
  <c r="F692" i="17"/>
  <c r="E692" i="17"/>
  <c r="F691" i="17"/>
  <c r="E691" i="17"/>
  <c r="F690" i="17"/>
  <c r="E690" i="17"/>
  <c r="F689" i="17"/>
  <c r="E689" i="17"/>
  <c r="F688" i="17"/>
  <c r="E688" i="17"/>
  <c r="F687" i="17"/>
  <c r="E687" i="17"/>
  <c r="F686" i="17"/>
  <c r="E686" i="17"/>
  <c r="F685" i="17"/>
  <c r="E685" i="17"/>
  <c r="F684" i="17"/>
  <c r="E684" i="17"/>
  <c r="F683" i="17"/>
  <c r="E683" i="17"/>
  <c r="F682" i="17"/>
  <c r="E682" i="17"/>
  <c r="F681" i="17"/>
  <c r="E681" i="17"/>
  <c r="F680" i="17"/>
  <c r="E680" i="17"/>
  <c r="F679" i="17"/>
  <c r="E679" i="17"/>
  <c r="F678" i="17"/>
  <c r="E678" i="17"/>
  <c r="F677" i="17"/>
  <c r="E677" i="17"/>
  <c r="F676" i="17"/>
  <c r="E676" i="17"/>
  <c r="F675" i="17"/>
  <c r="E675" i="17"/>
  <c r="F674" i="17"/>
  <c r="E674" i="17"/>
  <c r="F673" i="17"/>
  <c r="E673" i="17"/>
  <c r="F672" i="17"/>
  <c r="E672" i="17"/>
  <c r="F671" i="17"/>
  <c r="E671" i="17"/>
  <c r="F670" i="17"/>
  <c r="E670" i="17"/>
  <c r="F669" i="17"/>
  <c r="E669" i="17"/>
  <c r="F668" i="17"/>
  <c r="E668" i="17"/>
  <c r="F667" i="17"/>
  <c r="E667" i="17"/>
  <c r="F666" i="17"/>
  <c r="E666" i="17"/>
  <c r="F665" i="17"/>
  <c r="E665" i="17"/>
  <c r="F664" i="17"/>
  <c r="E664" i="17"/>
  <c r="F663" i="17"/>
  <c r="E663" i="17"/>
  <c r="F662" i="17"/>
  <c r="E662" i="17"/>
  <c r="F661" i="17"/>
  <c r="E661" i="17"/>
  <c r="F660" i="17"/>
  <c r="E660" i="17"/>
  <c r="F659" i="17"/>
  <c r="E659" i="17"/>
  <c r="F658" i="17"/>
  <c r="E658" i="17"/>
  <c r="F657" i="17"/>
  <c r="E657" i="17"/>
  <c r="F656" i="17"/>
  <c r="E656" i="17"/>
  <c r="F655" i="17"/>
  <c r="E655" i="17"/>
  <c r="F654" i="17"/>
  <c r="E654" i="17"/>
  <c r="F653" i="17"/>
  <c r="E653" i="17"/>
  <c r="F652" i="17"/>
  <c r="E652" i="17"/>
  <c r="F651" i="17"/>
  <c r="E651" i="17"/>
  <c r="F650" i="17"/>
  <c r="E650" i="17"/>
  <c r="F649" i="17"/>
  <c r="E649" i="17"/>
  <c r="F648" i="17"/>
  <c r="E648" i="17"/>
  <c r="F647" i="17"/>
  <c r="E647" i="17"/>
  <c r="F646" i="17"/>
  <c r="E646" i="17"/>
  <c r="F645" i="17"/>
  <c r="E645" i="17"/>
  <c r="F644" i="17"/>
  <c r="E644" i="17"/>
  <c r="F643" i="17"/>
  <c r="E643" i="17"/>
  <c r="F642" i="17"/>
  <c r="E642" i="17"/>
  <c r="F641" i="17"/>
  <c r="E641" i="17"/>
  <c r="F640" i="17"/>
  <c r="E640" i="17"/>
  <c r="F639" i="17"/>
  <c r="E639" i="17"/>
  <c r="F638" i="17"/>
  <c r="E638" i="17"/>
  <c r="F637" i="17"/>
  <c r="E637" i="17"/>
  <c r="F636" i="17"/>
  <c r="E636" i="17"/>
  <c r="F635" i="17"/>
  <c r="E635" i="17"/>
  <c r="F634" i="17"/>
  <c r="E634" i="17"/>
  <c r="F633" i="17"/>
  <c r="E633" i="17"/>
  <c r="F632" i="17"/>
  <c r="E632" i="17"/>
  <c r="F631" i="17"/>
  <c r="E631" i="17"/>
  <c r="F630" i="17"/>
  <c r="E630" i="17"/>
  <c r="F629" i="17"/>
  <c r="E629" i="17"/>
  <c r="F628" i="17"/>
  <c r="E628" i="17"/>
  <c r="F627" i="17"/>
  <c r="E627" i="17"/>
  <c r="F626" i="17"/>
  <c r="E626" i="17"/>
  <c r="F625" i="17"/>
  <c r="E625" i="17"/>
  <c r="F624" i="17"/>
  <c r="E624" i="17"/>
  <c r="F623" i="17"/>
  <c r="E623" i="17"/>
  <c r="F622" i="17"/>
  <c r="E622" i="17"/>
  <c r="F621" i="17"/>
  <c r="E621" i="17"/>
  <c r="F620" i="17"/>
  <c r="E620" i="17"/>
  <c r="F619" i="17"/>
  <c r="E619" i="17"/>
  <c r="F618" i="17"/>
  <c r="E618" i="17"/>
  <c r="F617" i="17"/>
  <c r="E617" i="17"/>
  <c r="F616" i="17"/>
  <c r="E616" i="17"/>
  <c r="F615" i="17"/>
  <c r="E615" i="17"/>
  <c r="F614" i="17"/>
  <c r="E614" i="17"/>
  <c r="F613" i="17"/>
  <c r="E613" i="17"/>
  <c r="F612" i="17"/>
  <c r="E612" i="17"/>
  <c r="F611" i="17"/>
  <c r="E611" i="17"/>
  <c r="F610" i="17"/>
  <c r="E610" i="17"/>
  <c r="F609" i="17"/>
  <c r="E609" i="17"/>
  <c r="F608" i="17"/>
  <c r="E608" i="17"/>
  <c r="F607" i="17"/>
  <c r="E607" i="17"/>
  <c r="F606" i="17"/>
  <c r="E606" i="17"/>
  <c r="F605" i="17"/>
  <c r="E605" i="17"/>
  <c r="F604" i="17"/>
  <c r="E604" i="17"/>
  <c r="F603" i="17"/>
  <c r="E603" i="17"/>
  <c r="F602" i="17"/>
  <c r="E602" i="17"/>
  <c r="F601" i="17"/>
  <c r="E601" i="17"/>
  <c r="F600" i="17"/>
  <c r="E600" i="17"/>
  <c r="F599" i="17"/>
  <c r="E599" i="17"/>
  <c r="F598" i="17"/>
  <c r="E598" i="17"/>
  <c r="F597" i="17"/>
  <c r="E597" i="17"/>
  <c r="F596" i="17"/>
  <c r="E596" i="17"/>
  <c r="F595" i="17"/>
  <c r="E595" i="17"/>
  <c r="F594" i="17"/>
  <c r="E594" i="17"/>
  <c r="F593" i="17"/>
  <c r="E593" i="17"/>
  <c r="F592" i="17"/>
  <c r="E592" i="17"/>
  <c r="F591" i="17"/>
  <c r="E591" i="17"/>
  <c r="F590" i="17"/>
  <c r="E590" i="17"/>
  <c r="F589" i="17"/>
  <c r="E589" i="17"/>
  <c r="F588" i="17"/>
  <c r="E588" i="17"/>
  <c r="F587" i="17"/>
  <c r="E587" i="17"/>
  <c r="F586" i="17"/>
  <c r="E586" i="17"/>
  <c r="F585" i="17"/>
  <c r="E585" i="17"/>
  <c r="F584" i="17"/>
  <c r="E584" i="17"/>
  <c r="F583" i="17"/>
  <c r="E583" i="17"/>
  <c r="F582" i="17"/>
  <c r="E582" i="17"/>
  <c r="F581" i="17"/>
  <c r="E581" i="17"/>
  <c r="F580" i="17"/>
  <c r="E580" i="17"/>
  <c r="F579" i="17"/>
  <c r="E579" i="17"/>
  <c r="F578" i="17"/>
  <c r="E578" i="17"/>
  <c r="F577" i="17"/>
  <c r="E577" i="17"/>
  <c r="F576" i="17"/>
  <c r="E576" i="17"/>
  <c r="F575" i="17"/>
  <c r="E575" i="17"/>
  <c r="F574" i="17"/>
  <c r="E574" i="17"/>
  <c r="F573" i="17"/>
  <c r="E573" i="17"/>
  <c r="F572" i="17"/>
  <c r="E572" i="17"/>
  <c r="F571" i="17"/>
  <c r="E571" i="17"/>
  <c r="F570" i="17"/>
  <c r="E570" i="17"/>
  <c r="F569" i="17"/>
  <c r="E569" i="17"/>
  <c r="F568" i="17"/>
  <c r="E568" i="17"/>
  <c r="F567" i="17"/>
  <c r="E567" i="17"/>
  <c r="F566" i="17"/>
  <c r="E566" i="17"/>
  <c r="F565" i="17"/>
  <c r="E565" i="17"/>
  <c r="F564" i="17"/>
  <c r="E564" i="17"/>
  <c r="F563" i="17"/>
  <c r="E563" i="17"/>
  <c r="F562" i="17"/>
  <c r="E562" i="17"/>
  <c r="F561" i="17"/>
  <c r="E561" i="17"/>
  <c r="F560" i="17"/>
  <c r="E560" i="17"/>
  <c r="F559" i="17"/>
  <c r="E559" i="17"/>
  <c r="F558" i="17"/>
  <c r="E558" i="17"/>
  <c r="F557" i="17"/>
  <c r="E557" i="17"/>
  <c r="F556" i="17"/>
  <c r="E556" i="17"/>
  <c r="F555" i="17"/>
  <c r="E555" i="17"/>
  <c r="F554" i="17"/>
  <c r="E554" i="17"/>
  <c r="F553" i="17"/>
  <c r="E553" i="17"/>
  <c r="F552" i="17"/>
  <c r="E552" i="17"/>
  <c r="F551" i="17"/>
  <c r="E551" i="17"/>
  <c r="F550" i="17"/>
  <c r="E550" i="17"/>
  <c r="F549" i="17"/>
  <c r="E549" i="17"/>
  <c r="F548" i="17"/>
  <c r="E548" i="17"/>
  <c r="F547" i="17"/>
  <c r="E547" i="17"/>
  <c r="F546" i="17"/>
  <c r="E546" i="17"/>
  <c r="F545" i="17"/>
  <c r="E545" i="17"/>
  <c r="F544" i="17"/>
  <c r="E544" i="17"/>
  <c r="F543" i="17"/>
  <c r="E543" i="17"/>
  <c r="F542" i="17"/>
  <c r="E542" i="17"/>
  <c r="F541" i="17"/>
  <c r="E541" i="17"/>
  <c r="F540" i="17"/>
  <c r="E540" i="17"/>
  <c r="F539" i="17"/>
  <c r="E539" i="17"/>
  <c r="F538" i="17"/>
  <c r="E538" i="17"/>
  <c r="F537" i="17"/>
  <c r="E537" i="17"/>
  <c r="F536" i="17"/>
  <c r="E536" i="17"/>
  <c r="F535" i="17"/>
  <c r="E535" i="17"/>
  <c r="F534" i="17"/>
  <c r="E534" i="17"/>
  <c r="F533" i="17"/>
  <c r="E533" i="17"/>
  <c r="F532" i="17"/>
  <c r="E532" i="17"/>
  <c r="F531" i="17"/>
  <c r="E531" i="17"/>
  <c r="F530" i="17"/>
  <c r="E530" i="17"/>
  <c r="F529" i="17"/>
  <c r="E529" i="17"/>
  <c r="F528" i="17"/>
  <c r="E528" i="17"/>
  <c r="F527" i="17"/>
  <c r="E527" i="17"/>
  <c r="F526" i="17"/>
  <c r="E526" i="17"/>
  <c r="F525" i="17"/>
  <c r="E525" i="17"/>
  <c r="F524" i="17"/>
  <c r="E524" i="17"/>
  <c r="F523" i="17"/>
  <c r="E523" i="17"/>
  <c r="F522" i="17"/>
  <c r="E522" i="17"/>
  <c r="F521" i="17"/>
  <c r="E521" i="17"/>
  <c r="F520" i="17"/>
  <c r="E520" i="17"/>
  <c r="F519" i="17"/>
  <c r="E519" i="17"/>
  <c r="F518" i="17"/>
  <c r="E518" i="17"/>
  <c r="F517" i="17"/>
  <c r="E517" i="17"/>
  <c r="F516" i="17"/>
  <c r="E516" i="17"/>
  <c r="F515" i="17"/>
  <c r="E515" i="17"/>
  <c r="F514" i="17"/>
  <c r="E514" i="17"/>
  <c r="F513" i="17"/>
  <c r="E513" i="17"/>
  <c r="F512" i="17"/>
  <c r="E512" i="17"/>
  <c r="F511" i="17"/>
  <c r="E511" i="17"/>
  <c r="F510" i="17"/>
  <c r="E510" i="17"/>
  <c r="F509" i="17"/>
  <c r="E509" i="17"/>
  <c r="F508" i="17"/>
  <c r="E508" i="17"/>
  <c r="F507" i="17"/>
  <c r="E507" i="17"/>
  <c r="F506" i="17"/>
  <c r="E506" i="17"/>
  <c r="F505" i="17"/>
  <c r="E505" i="17"/>
  <c r="F504" i="17"/>
  <c r="E504" i="17"/>
  <c r="F503" i="17"/>
  <c r="E503" i="17"/>
  <c r="F502" i="17"/>
  <c r="E502" i="17"/>
  <c r="F501" i="17"/>
  <c r="E501" i="17"/>
  <c r="F500" i="17"/>
  <c r="E500" i="17"/>
  <c r="F499" i="17"/>
  <c r="E499" i="17"/>
  <c r="F498" i="17"/>
  <c r="E498" i="17"/>
  <c r="F497" i="17"/>
  <c r="E497" i="17"/>
  <c r="F496" i="17"/>
  <c r="E496" i="17"/>
  <c r="F495" i="17"/>
  <c r="E495" i="17"/>
  <c r="F494" i="17"/>
  <c r="E494" i="17"/>
  <c r="F493" i="17"/>
  <c r="E493" i="17"/>
  <c r="F492" i="17"/>
  <c r="E492" i="17"/>
  <c r="F491" i="17"/>
  <c r="E491" i="17"/>
  <c r="F490" i="17"/>
  <c r="E490" i="17"/>
  <c r="F489" i="17"/>
  <c r="E489" i="17"/>
  <c r="F488" i="17"/>
  <c r="E488" i="17"/>
  <c r="F487" i="17"/>
  <c r="E487" i="17"/>
  <c r="F486" i="17"/>
  <c r="E486" i="17"/>
  <c r="F485" i="17"/>
  <c r="E485" i="17"/>
  <c r="F484" i="17"/>
  <c r="E484" i="17"/>
  <c r="F483" i="17"/>
  <c r="E483" i="17"/>
  <c r="F482" i="17"/>
  <c r="E482" i="17"/>
  <c r="F481" i="17"/>
  <c r="E481" i="17"/>
  <c r="F480" i="17"/>
  <c r="E480" i="17"/>
  <c r="F479" i="17"/>
  <c r="E479" i="17"/>
  <c r="F478" i="17"/>
  <c r="E478" i="17"/>
  <c r="F477" i="17"/>
  <c r="E477" i="17"/>
  <c r="F476" i="17"/>
  <c r="E476" i="17"/>
  <c r="F475" i="17"/>
  <c r="E475" i="17"/>
  <c r="F474" i="17"/>
  <c r="E474" i="17"/>
  <c r="F473" i="17"/>
  <c r="E473" i="17"/>
  <c r="F472" i="17"/>
  <c r="E472" i="17"/>
  <c r="F471" i="17"/>
  <c r="E471" i="17"/>
  <c r="F470" i="17"/>
  <c r="E470" i="17"/>
  <c r="F469" i="17"/>
  <c r="E469" i="17"/>
  <c r="F468" i="17"/>
  <c r="E468" i="17"/>
  <c r="F467" i="17"/>
  <c r="E467" i="17"/>
  <c r="F466" i="17"/>
  <c r="E466" i="17"/>
  <c r="F465" i="17"/>
  <c r="E465" i="17"/>
  <c r="F464" i="17"/>
  <c r="E464" i="17"/>
  <c r="F463" i="17"/>
  <c r="E463" i="17"/>
  <c r="F462" i="17"/>
  <c r="E462" i="17"/>
  <c r="F461" i="17"/>
  <c r="E461" i="17"/>
  <c r="F460" i="17"/>
  <c r="E460" i="17"/>
  <c r="F459" i="17"/>
  <c r="E459" i="17"/>
  <c r="F458" i="17"/>
  <c r="E458" i="17"/>
  <c r="F457" i="17"/>
  <c r="E457" i="17"/>
  <c r="F456" i="17"/>
  <c r="E456" i="17"/>
  <c r="F455" i="17"/>
  <c r="E455" i="17"/>
  <c r="F454" i="17"/>
  <c r="E454" i="17"/>
  <c r="F453" i="17"/>
  <c r="E453" i="17"/>
  <c r="F452" i="17"/>
  <c r="E452" i="17"/>
  <c r="F451" i="17"/>
  <c r="E451" i="17"/>
  <c r="F450" i="17"/>
  <c r="E450" i="17"/>
  <c r="F449" i="17"/>
  <c r="E449" i="17"/>
  <c r="F448" i="17"/>
  <c r="E448" i="17"/>
  <c r="F447" i="17"/>
  <c r="E447" i="17"/>
  <c r="F446" i="17"/>
  <c r="E446" i="17"/>
  <c r="F445" i="17"/>
  <c r="E445" i="17"/>
  <c r="F444" i="17"/>
  <c r="E444" i="17"/>
  <c r="F443" i="17"/>
  <c r="E443" i="17"/>
  <c r="F442" i="17"/>
  <c r="E442" i="17"/>
  <c r="F441" i="17"/>
  <c r="E441" i="17"/>
  <c r="F440" i="17"/>
  <c r="E440" i="17"/>
  <c r="F439" i="17"/>
  <c r="E439" i="17"/>
  <c r="F438" i="17"/>
  <c r="E438" i="17"/>
  <c r="F437" i="17"/>
  <c r="E437" i="17"/>
  <c r="F436" i="17"/>
  <c r="E436" i="17"/>
  <c r="F435" i="17"/>
  <c r="E435" i="17"/>
  <c r="F434" i="17"/>
  <c r="E434" i="17"/>
  <c r="F433" i="17"/>
  <c r="E433" i="17"/>
  <c r="F432" i="17"/>
  <c r="E432" i="17"/>
  <c r="F431" i="17"/>
  <c r="E431" i="17"/>
  <c r="F430" i="17"/>
  <c r="E430" i="17"/>
  <c r="F429" i="17"/>
  <c r="E429" i="17"/>
  <c r="F428" i="17"/>
  <c r="E428" i="17"/>
  <c r="F427" i="17"/>
  <c r="E427" i="17"/>
  <c r="F426" i="17"/>
  <c r="E426" i="17"/>
  <c r="F425" i="17"/>
  <c r="E425" i="17"/>
  <c r="F424" i="17"/>
  <c r="E424" i="17"/>
  <c r="F423" i="17"/>
  <c r="E423" i="17"/>
  <c r="F422" i="17"/>
  <c r="E422" i="17"/>
  <c r="F421" i="17"/>
  <c r="E421" i="17"/>
  <c r="F420" i="17"/>
  <c r="E420" i="17"/>
  <c r="F419" i="17"/>
  <c r="E419" i="17"/>
  <c r="F418" i="17"/>
  <c r="E418" i="17"/>
  <c r="F417" i="17"/>
  <c r="E417" i="17"/>
  <c r="F416" i="17"/>
  <c r="E416" i="17"/>
  <c r="F415" i="17"/>
  <c r="E415" i="17"/>
  <c r="F414" i="17"/>
  <c r="E414" i="17"/>
  <c r="F413" i="17"/>
  <c r="E413" i="17"/>
  <c r="F412" i="17"/>
  <c r="E412" i="17"/>
  <c r="F411" i="17"/>
  <c r="E411" i="17"/>
  <c r="F410" i="17"/>
  <c r="E410" i="17"/>
  <c r="F409" i="17"/>
  <c r="E409" i="17"/>
  <c r="F408" i="17"/>
  <c r="E408" i="17"/>
  <c r="F407" i="17"/>
  <c r="E407" i="17"/>
  <c r="F406" i="17"/>
  <c r="E406" i="17"/>
  <c r="F405" i="17"/>
  <c r="E405" i="17"/>
  <c r="F404" i="17"/>
  <c r="E404" i="17"/>
  <c r="F403" i="17"/>
  <c r="E403" i="17"/>
  <c r="F402" i="17"/>
  <c r="E402" i="17"/>
  <c r="F401" i="17"/>
  <c r="E401" i="17"/>
  <c r="F400" i="17"/>
  <c r="E400" i="17"/>
  <c r="F399" i="17"/>
  <c r="E399" i="17"/>
  <c r="F398" i="17"/>
  <c r="E398" i="17"/>
  <c r="F397" i="17"/>
  <c r="E397" i="17"/>
  <c r="F396" i="17"/>
  <c r="E396" i="17"/>
  <c r="F395" i="17"/>
  <c r="E395" i="17"/>
  <c r="F394" i="17"/>
  <c r="E394" i="17"/>
  <c r="F393" i="17"/>
  <c r="E393" i="17"/>
  <c r="F392" i="17"/>
  <c r="E392" i="17"/>
  <c r="F391" i="17"/>
  <c r="E391" i="17"/>
  <c r="F390" i="17"/>
  <c r="E390" i="17"/>
  <c r="F389" i="17"/>
  <c r="E389" i="17"/>
  <c r="F388" i="17"/>
  <c r="E388" i="17"/>
  <c r="F387" i="17"/>
  <c r="E387" i="17"/>
  <c r="F386" i="17"/>
  <c r="E386" i="17"/>
  <c r="F385" i="17"/>
  <c r="E385" i="17"/>
  <c r="F384" i="17"/>
  <c r="E384" i="17"/>
  <c r="F383" i="17"/>
  <c r="E383" i="17"/>
  <c r="F382" i="17"/>
  <c r="E382" i="17"/>
  <c r="F381" i="17"/>
  <c r="E381" i="17"/>
  <c r="F380" i="17"/>
  <c r="E380" i="17"/>
  <c r="F379" i="17"/>
  <c r="E379" i="17"/>
  <c r="F378" i="17"/>
  <c r="E378" i="17"/>
  <c r="F377" i="17"/>
  <c r="E377" i="17"/>
  <c r="F376" i="17"/>
  <c r="E376" i="17"/>
  <c r="F375" i="17"/>
  <c r="E375" i="17"/>
  <c r="F374" i="17"/>
  <c r="E374" i="17"/>
  <c r="F373" i="17"/>
  <c r="E373" i="17"/>
  <c r="F372" i="17"/>
  <c r="E372" i="17"/>
  <c r="F371" i="17"/>
  <c r="E371" i="17"/>
  <c r="F370" i="17"/>
  <c r="E370" i="17"/>
  <c r="F369" i="17"/>
  <c r="E369" i="17"/>
  <c r="F368" i="17"/>
  <c r="E368" i="17"/>
  <c r="F367" i="17"/>
  <c r="E367" i="17"/>
  <c r="F366" i="17"/>
  <c r="E366" i="17"/>
  <c r="F365" i="17"/>
  <c r="E365" i="17"/>
  <c r="F364" i="17"/>
  <c r="E364" i="17"/>
  <c r="F363" i="17"/>
  <c r="E363" i="17"/>
  <c r="F362" i="17"/>
  <c r="E362" i="17"/>
  <c r="F361" i="17"/>
  <c r="E361" i="17"/>
  <c r="F360" i="17"/>
  <c r="E360" i="17"/>
  <c r="F359" i="17"/>
  <c r="E359" i="17"/>
  <c r="F358" i="17"/>
  <c r="E358" i="17"/>
  <c r="F357" i="17"/>
  <c r="E357" i="17"/>
  <c r="F356" i="17"/>
  <c r="E356" i="17"/>
  <c r="F355" i="17"/>
  <c r="E355" i="17"/>
  <c r="F354" i="17"/>
  <c r="E354" i="17"/>
  <c r="F353" i="17"/>
  <c r="E353" i="17"/>
  <c r="F352" i="17"/>
  <c r="E352" i="17"/>
  <c r="F351" i="17"/>
  <c r="E351" i="17"/>
  <c r="F350" i="17"/>
  <c r="E350" i="17"/>
  <c r="F349" i="17"/>
  <c r="E349" i="17"/>
  <c r="F348" i="17"/>
  <c r="E348" i="17"/>
  <c r="F347" i="17"/>
  <c r="E347" i="17"/>
  <c r="F346" i="17"/>
  <c r="E346" i="17"/>
  <c r="F345" i="17"/>
  <c r="E345" i="17"/>
  <c r="F344" i="17"/>
  <c r="E344" i="17"/>
  <c r="F343" i="17"/>
  <c r="E343" i="17"/>
  <c r="F342" i="17"/>
  <c r="E342" i="17"/>
  <c r="F341" i="17"/>
  <c r="E341" i="17"/>
  <c r="F340" i="17"/>
  <c r="E340" i="17"/>
  <c r="F339" i="17"/>
  <c r="E339" i="17"/>
  <c r="F338" i="17"/>
  <c r="E338" i="17"/>
  <c r="F337" i="17"/>
  <c r="E337" i="17"/>
  <c r="F336" i="17"/>
  <c r="E336" i="17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28" i="17"/>
  <c r="E328" i="17"/>
  <c r="F327" i="17"/>
  <c r="E327" i="17"/>
  <c r="F326" i="17"/>
  <c r="E326" i="17"/>
  <c r="F325" i="17"/>
  <c r="E325" i="17"/>
  <c r="F324" i="17"/>
  <c r="E324" i="17"/>
  <c r="F323" i="17"/>
  <c r="E323" i="17"/>
  <c r="F322" i="17"/>
  <c r="E322" i="17"/>
  <c r="F321" i="17"/>
  <c r="E321" i="17"/>
  <c r="F320" i="17"/>
  <c r="E320" i="17"/>
  <c r="F319" i="17"/>
  <c r="E319" i="17"/>
  <c r="F318" i="17"/>
  <c r="E318" i="17"/>
  <c r="F317" i="17"/>
  <c r="E317" i="17"/>
  <c r="F316" i="17"/>
  <c r="E316" i="17"/>
  <c r="F315" i="17"/>
  <c r="E315" i="17"/>
  <c r="F314" i="17"/>
  <c r="E314" i="17"/>
  <c r="F313" i="17"/>
  <c r="E313" i="17"/>
  <c r="F312" i="17"/>
  <c r="E312" i="17"/>
  <c r="F311" i="17"/>
  <c r="E311" i="17"/>
  <c r="F310" i="17"/>
  <c r="E310" i="17"/>
  <c r="F309" i="17"/>
  <c r="E309" i="17"/>
  <c r="F308" i="17"/>
  <c r="E308" i="17"/>
  <c r="F307" i="17"/>
  <c r="E307" i="17"/>
  <c r="F306" i="17"/>
  <c r="E306" i="17"/>
  <c r="F305" i="17"/>
  <c r="E305" i="17"/>
  <c r="F304" i="17"/>
  <c r="E304" i="17"/>
  <c r="F303" i="17"/>
  <c r="E303" i="17"/>
  <c r="F302" i="17"/>
  <c r="E302" i="17"/>
  <c r="F301" i="17"/>
  <c r="E301" i="17"/>
  <c r="F300" i="17"/>
  <c r="E300" i="17"/>
  <c r="F299" i="17"/>
  <c r="E299" i="17"/>
  <c r="F298" i="17"/>
  <c r="E298" i="17"/>
  <c r="F297" i="17"/>
  <c r="E297" i="17"/>
  <c r="F296" i="17"/>
  <c r="E296" i="17"/>
  <c r="F295" i="17"/>
  <c r="E295" i="17"/>
  <c r="F294" i="17"/>
  <c r="E294" i="17"/>
  <c r="F293" i="17"/>
  <c r="E293" i="17"/>
  <c r="F292" i="17"/>
  <c r="E292" i="17"/>
  <c r="F291" i="17"/>
  <c r="E291" i="17"/>
  <c r="F290" i="17"/>
  <c r="E290" i="17"/>
  <c r="F289" i="17"/>
  <c r="E289" i="17"/>
  <c r="F288" i="17"/>
  <c r="E288" i="17"/>
  <c r="F287" i="17"/>
  <c r="E287" i="17"/>
  <c r="F286" i="17"/>
  <c r="E286" i="17"/>
  <c r="F285" i="17"/>
  <c r="E285" i="17"/>
  <c r="F284" i="17"/>
  <c r="E284" i="17"/>
  <c r="F283" i="17"/>
  <c r="E283" i="17"/>
  <c r="F282" i="17"/>
  <c r="E282" i="17"/>
  <c r="F281" i="17"/>
  <c r="E281" i="17"/>
  <c r="F280" i="17"/>
  <c r="E280" i="17"/>
  <c r="F279" i="17"/>
  <c r="E279" i="17"/>
  <c r="F278" i="17"/>
  <c r="E278" i="17"/>
  <c r="F277" i="17"/>
  <c r="E277" i="17"/>
  <c r="F276" i="17"/>
  <c r="E276" i="17"/>
  <c r="F275" i="17"/>
  <c r="E275" i="17"/>
  <c r="F274" i="17"/>
  <c r="E274" i="17"/>
  <c r="F273" i="17"/>
  <c r="E273" i="17"/>
  <c r="F272" i="17"/>
  <c r="E272" i="17"/>
  <c r="F271" i="17"/>
  <c r="E271" i="17"/>
  <c r="F270" i="17"/>
  <c r="E270" i="17"/>
  <c r="F269" i="17"/>
  <c r="E269" i="17"/>
  <c r="F268" i="17"/>
  <c r="E268" i="17"/>
  <c r="F267" i="17"/>
  <c r="E267" i="17"/>
  <c r="F266" i="17"/>
  <c r="E266" i="17"/>
  <c r="F265" i="17"/>
  <c r="E265" i="17"/>
  <c r="F264" i="17"/>
  <c r="E264" i="17"/>
  <c r="F263" i="17"/>
  <c r="E263" i="17"/>
  <c r="F262" i="17"/>
  <c r="E262" i="17"/>
  <c r="F261" i="17"/>
  <c r="E261" i="17"/>
  <c r="F260" i="17"/>
  <c r="E260" i="17"/>
  <c r="F259" i="17"/>
  <c r="E259" i="17"/>
  <c r="F258" i="17"/>
  <c r="E258" i="17"/>
  <c r="F257" i="17"/>
  <c r="E257" i="17"/>
  <c r="F256" i="17"/>
  <c r="E256" i="17"/>
  <c r="F255" i="17"/>
  <c r="E255" i="17"/>
  <c r="F254" i="17"/>
  <c r="E254" i="17"/>
  <c r="F253" i="17"/>
  <c r="E253" i="17"/>
  <c r="F252" i="17"/>
  <c r="E252" i="17"/>
  <c r="F251" i="17"/>
  <c r="E251" i="17"/>
  <c r="F250" i="17"/>
  <c r="E250" i="17"/>
  <c r="F249" i="17"/>
  <c r="E249" i="17"/>
  <c r="F248" i="17"/>
  <c r="E248" i="17"/>
  <c r="F247" i="17"/>
  <c r="E247" i="17"/>
  <c r="F246" i="17"/>
  <c r="E246" i="17"/>
  <c r="F245" i="17"/>
  <c r="E245" i="17"/>
  <c r="F244" i="17"/>
  <c r="E244" i="17"/>
  <c r="F243" i="17"/>
  <c r="E243" i="17"/>
  <c r="F242" i="17"/>
  <c r="E242" i="17"/>
  <c r="F241" i="17"/>
  <c r="E241" i="17"/>
  <c r="F240" i="17"/>
  <c r="E240" i="17"/>
  <c r="F239" i="17"/>
  <c r="E239" i="17"/>
  <c r="F238" i="17"/>
  <c r="E238" i="17"/>
  <c r="F237" i="17"/>
  <c r="E237" i="17"/>
  <c r="F236" i="17"/>
  <c r="E236" i="17"/>
  <c r="F235" i="17"/>
  <c r="E235" i="17"/>
  <c r="F234" i="17"/>
  <c r="E234" i="17"/>
  <c r="F233" i="17"/>
  <c r="E233" i="17"/>
  <c r="F232" i="17"/>
  <c r="E232" i="17"/>
  <c r="F231" i="17"/>
  <c r="E231" i="17"/>
  <c r="F230" i="17"/>
  <c r="E230" i="17"/>
  <c r="F229" i="17"/>
  <c r="E229" i="17"/>
  <c r="F228" i="17"/>
  <c r="E228" i="17"/>
  <c r="F227" i="17"/>
  <c r="E227" i="17"/>
  <c r="F226" i="17"/>
  <c r="E226" i="17"/>
  <c r="F225" i="17"/>
  <c r="E225" i="17"/>
  <c r="F224" i="17"/>
  <c r="E224" i="17"/>
  <c r="F223" i="17"/>
  <c r="E223" i="17"/>
  <c r="F222" i="17"/>
  <c r="E222" i="17"/>
  <c r="F221" i="17"/>
  <c r="E221" i="17"/>
  <c r="F220" i="17"/>
  <c r="E220" i="17"/>
  <c r="F219" i="17"/>
  <c r="E219" i="17"/>
  <c r="F218" i="17"/>
  <c r="E218" i="17"/>
  <c r="F217" i="17"/>
  <c r="E217" i="17"/>
  <c r="F216" i="17"/>
  <c r="E216" i="17"/>
  <c r="F215" i="17"/>
  <c r="E215" i="17"/>
  <c r="F214" i="17"/>
  <c r="E214" i="17"/>
  <c r="F213" i="17"/>
  <c r="E213" i="17"/>
  <c r="F212" i="17"/>
  <c r="E212" i="17"/>
  <c r="F211" i="17"/>
  <c r="E211" i="17"/>
  <c r="F210" i="17"/>
  <c r="E210" i="17"/>
  <c r="F209" i="17"/>
  <c r="E209" i="17"/>
  <c r="F208" i="17"/>
  <c r="E208" i="17"/>
  <c r="F207" i="17"/>
  <c r="E207" i="17"/>
  <c r="F206" i="17"/>
  <c r="E206" i="17"/>
  <c r="F205" i="17"/>
  <c r="E205" i="17"/>
  <c r="F204" i="17"/>
  <c r="E204" i="17"/>
  <c r="F203" i="17"/>
  <c r="E203" i="17"/>
  <c r="F202" i="17"/>
  <c r="E202" i="17"/>
  <c r="F201" i="17"/>
  <c r="E201" i="17"/>
  <c r="F200" i="17"/>
  <c r="E200" i="17"/>
  <c r="F199" i="17"/>
  <c r="E199" i="17"/>
  <c r="F198" i="17"/>
  <c r="E198" i="17"/>
  <c r="F197" i="17"/>
  <c r="E197" i="17"/>
  <c r="F196" i="17"/>
  <c r="E196" i="17"/>
  <c r="F195" i="17"/>
  <c r="E195" i="17"/>
  <c r="F194" i="17"/>
  <c r="E194" i="17"/>
  <c r="F193" i="17"/>
  <c r="E193" i="17"/>
  <c r="F192" i="17"/>
  <c r="E192" i="17"/>
  <c r="F191" i="17"/>
  <c r="E191" i="17"/>
  <c r="F190" i="17"/>
  <c r="E190" i="17"/>
  <c r="F189" i="17"/>
  <c r="E189" i="17"/>
  <c r="F188" i="17"/>
  <c r="E188" i="17"/>
  <c r="F187" i="17"/>
  <c r="E187" i="17"/>
  <c r="F186" i="17"/>
  <c r="E186" i="17"/>
  <c r="F185" i="17"/>
  <c r="E185" i="17"/>
  <c r="F184" i="17"/>
  <c r="E184" i="17"/>
  <c r="F183" i="17"/>
  <c r="E183" i="17"/>
  <c r="F182" i="17"/>
  <c r="E182" i="17"/>
  <c r="F181" i="17"/>
  <c r="E181" i="17"/>
  <c r="F180" i="17"/>
  <c r="E180" i="17"/>
  <c r="F179" i="17"/>
  <c r="E179" i="17"/>
  <c r="F178" i="17"/>
  <c r="E178" i="17"/>
  <c r="F177" i="17"/>
  <c r="E177" i="17"/>
  <c r="F176" i="17"/>
  <c r="E176" i="17"/>
  <c r="F175" i="17"/>
  <c r="E175" i="17"/>
  <c r="F174" i="17"/>
  <c r="E174" i="17"/>
  <c r="F173" i="17"/>
  <c r="E173" i="17"/>
  <c r="F172" i="17"/>
  <c r="E172" i="17"/>
  <c r="F171" i="17"/>
  <c r="E171" i="17"/>
  <c r="F170" i="17"/>
  <c r="E170" i="17"/>
  <c r="F169" i="17"/>
  <c r="E169" i="17"/>
  <c r="F168" i="17"/>
  <c r="E168" i="17"/>
  <c r="F167" i="17"/>
  <c r="E167" i="17"/>
  <c r="F166" i="17"/>
  <c r="E166" i="17"/>
  <c r="F165" i="17"/>
  <c r="E165" i="17"/>
  <c r="F164" i="17"/>
  <c r="E164" i="17"/>
  <c r="F163" i="17"/>
  <c r="E163" i="17"/>
  <c r="F162" i="17"/>
  <c r="E162" i="17"/>
  <c r="F161" i="17"/>
  <c r="E161" i="17"/>
  <c r="F160" i="17"/>
  <c r="E160" i="17"/>
  <c r="F159" i="17"/>
  <c r="E159" i="17"/>
  <c r="F158" i="17"/>
  <c r="E158" i="17"/>
  <c r="F157" i="17"/>
  <c r="E157" i="17"/>
  <c r="F156" i="17"/>
  <c r="E156" i="17"/>
  <c r="F155" i="17"/>
  <c r="E155" i="17"/>
  <c r="F154" i="17"/>
  <c r="E154" i="17"/>
  <c r="F153" i="17"/>
  <c r="E153" i="17"/>
  <c r="F152" i="17"/>
  <c r="E152" i="17"/>
  <c r="F151" i="17"/>
  <c r="E151" i="17"/>
  <c r="F150" i="17"/>
  <c r="E150" i="17"/>
  <c r="F149" i="17"/>
  <c r="E149" i="17"/>
  <c r="F148" i="17"/>
  <c r="E148" i="17"/>
  <c r="F147" i="17"/>
  <c r="E147" i="17"/>
  <c r="F146" i="17"/>
  <c r="E146" i="17"/>
  <c r="F145" i="17"/>
  <c r="E145" i="17"/>
  <c r="F144" i="17"/>
  <c r="E144" i="17"/>
  <c r="F143" i="17"/>
  <c r="E143" i="17"/>
  <c r="F142" i="17"/>
  <c r="E142" i="17"/>
  <c r="F141" i="17"/>
  <c r="E141" i="17"/>
  <c r="F140" i="17"/>
  <c r="E140" i="17"/>
  <c r="F139" i="17"/>
  <c r="E139" i="17"/>
  <c r="F138" i="17"/>
  <c r="E138" i="17"/>
  <c r="F137" i="17"/>
  <c r="E137" i="17"/>
  <c r="F136" i="17"/>
  <c r="E136" i="17"/>
  <c r="F135" i="17"/>
  <c r="E135" i="17"/>
  <c r="F134" i="17"/>
  <c r="E134" i="17"/>
  <c r="F133" i="17"/>
  <c r="E133" i="17"/>
  <c r="F132" i="17"/>
  <c r="E132" i="17"/>
  <c r="F131" i="17"/>
  <c r="E131" i="17"/>
  <c r="F130" i="17"/>
  <c r="E130" i="17"/>
  <c r="F129" i="17"/>
  <c r="E129" i="17"/>
  <c r="F128" i="17"/>
  <c r="E128" i="17"/>
  <c r="F127" i="17"/>
  <c r="E127" i="17"/>
  <c r="F126" i="17"/>
  <c r="E126" i="17"/>
  <c r="F125" i="17"/>
  <c r="E125" i="17"/>
  <c r="F124" i="17"/>
  <c r="E124" i="17"/>
  <c r="F123" i="17"/>
  <c r="E123" i="17"/>
  <c r="F122" i="17"/>
  <c r="E122" i="17"/>
  <c r="F121" i="17"/>
  <c r="E121" i="17"/>
  <c r="F120" i="17"/>
  <c r="E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E101" i="17"/>
  <c r="F100" i="17"/>
  <c r="E100" i="17"/>
  <c r="F99" i="17"/>
  <c r="E99" i="17"/>
  <c r="F98" i="17"/>
  <c r="E98" i="17"/>
  <c r="F97" i="17"/>
  <c r="E97" i="17"/>
  <c r="F96" i="17"/>
  <c r="E96" i="17"/>
  <c r="F95" i="17"/>
  <c r="E95" i="17"/>
  <c r="F94" i="17"/>
  <c r="E94" i="17"/>
  <c r="F93" i="17"/>
  <c r="E93" i="17"/>
  <c r="F92" i="17"/>
  <c r="E92" i="17"/>
  <c r="F91" i="17"/>
  <c r="E91" i="17"/>
  <c r="F90" i="17"/>
  <c r="E90" i="17"/>
  <c r="F89" i="17"/>
  <c r="E89" i="17"/>
  <c r="F88" i="17"/>
  <c r="E88" i="17"/>
  <c r="F87" i="17"/>
  <c r="E87" i="17"/>
  <c r="F86" i="17"/>
  <c r="E86" i="17"/>
  <c r="F85" i="17"/>
  <c r="E85" i="17"/>
  <c r="F84" i="17"/>
  <c r="E84" i="17"/>
  <c r="F83" i="17"/>
  <c r="E83" i="17"/>
  <c r="F82" i="17"/>
  <c r="E82" i="17"/>
  <c r="F81" i="17"/>
  <c r="E81" i="17"/>
  <c r="F80" i="17"/>
  <c r="E80" i="17"/>
  <c r="F79" i="17"/>
  <c r="E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F72" i="17"/>
  <c r="E72" i="17"/>
  <c r="F71" i="17"/>
  <c r="E71" i="17"/>
  <c r="F70" i="17"/>
  <c r="E70" i="17"/>
  <c r="F69" i="17"/>
  <c r="E69" i="17"/>
  <c r="F68" i="17"/>
  <c r="E68" i="17"/>
  <c r="F67" i="17"/>
  <c r="E67" i="17"/>
  <c r="F66" i="17"/>
  <c r="E66" i="17"/>
  <c r="F65" i="17"/>
  <c r="E65" i="17"/>
  <c r="F64" i="17"/>
  <c r="E64" i="17"/>
  <c r="F63" i="17"/>
  <c r="E63" i="17"/>
  <c r="F62" i="17"/>
  <c r="E62" i="17"/>
  <c r="F61" i="17"/>
  <c r="E61" i="17"/>
  <c r="F60" i="17"/>
  <c r="E60" i="17"/>
  <c r="F59" i="17"/>
  <c r="E59" i="17"/>
  <c r="F58" i="17"/>
  <c r="E58" i="17"/>
  <c r="F57" i="17"/>
  <c r="E57" i="17"/>
  <c r="F56" i="17"/>
  <c r="E56" i="17"/>
  <c r="F55" i="17"/>
  <c r="E55" i="17"/>
  <c r="F54" i="17"/>
  <c r="E54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7" i="17"/>
  <c r="E47" i="17"/>
  <c r="F46" i="17"/>
  <c r="E46" i="17"/>
  <c r="F45" i="17"/>
  <c r="E45" i="17"/>
  <c r="F44" i="17"/>
  <c r="E44" i="17"/>
  <c r="F43" i="17"/>
  <c r="E43" i="17"/>
  <c r="F42" i="17"/>
  <c r="E42" i="17"/>
  <c r="F41" i="17"/>
  <c r="E41" i="17"/>
  <c r="F40" i="17"/>
  <c r="E40" i="17"/>
  <c r="F39" i="17"/>
  <c r="E39" i="17"/>
  <c r="F38" i="17"/>
  <c r="E38" i="17"/>
  <c r="F37" i="17"/>
  <c r="E37" i="17"/>
  <c r="F36" i="17"/>
  <c r="E36" i="17"/>
  <c r="F35" i="17"/>
  <c r="E35" i="17"/>
  <c r="F34" i="17"/>
  <c r="E34" i="17"/>
  <c r="F33" i="17"/>
  <c r="E33" i="17"/>
  <c r="F32" i="17"/>
  <c r="E32" i="17"/>
  <c r="F31" i="17"/>
  <c r="E31" i="17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F3" i="17"/>
  <c r="E3" i="17"/>
  <c r="F2" i="17"/>
  <c r="E2" i="17"/>
</calcChain>
</file>

<file path=xl/sharedStrings.xml><?xml version="1.0" encoding="utf-8"?>
<sst xmlns="http://schemas.openxmlformats.org/spreadsheetml/2006/main" count="15758" uniqueCount="4157">
  <si>
    <t>ID</t>
  </si>
  <si>
    <t>Meno a priezvisko</t>
  </si>
  <si>
    <t>Meno</t>
  </si>
  <si>
    <t>Priezvisko</t>
  </si>
  <si>
    <t>Rozhodnutia_vyssieho_sudu</t>
  </si>
  <si>
    <t>Potvrdene</t>
  </si>
  <si>
    <t>Zmenene</t>
  </si>
  <si>
    <t>Zrusene</t>
  </si>
  <si>
    <t>Odmietnute</t>
  </si>
  <si>
    <t>Kvalita</t>
  </si>
  <si>
    <t>Median</t>
  </si>
  <si>
    <t>MAD</t>
  </si>
  <si>
    <t>DeviationScore</t>
  </si>
  <si>
    <t>z_score</t>
  </si>
  <si>
    <t>Body</t>
  </si>
  <si>
    <t>100</t>
  </si>
  <si>
    <t>Zuzana Biščáková</t>
  </si>
  <si>
    <t>Zuzana</t>
  </si>
  <si>
    <t>Biščáková</t>
  </si>
  <si>
    <t>1000</t>
  </si>
  <si>
    <t>Anna Plichtíková</t>
  </si>
  <si>
    <t>Anna</t>
  </si>
  <si>
    <t>Plichtíková</t>
  </si>
  <si>
    <t>1001</t>
  </si>
  <si>
    <t>Rastislav Plutinský</t>
  </si>
  <si>
    <t>Rastislav</t>
  </si>
  <si>
    <t>Plutinský</t>
  </si>
  <si>
    <t>1002</t>
  </si>
  <si>
    <t>Mariana Podbehlá</t>
  </si>
  <si>
    <t>Mariana</t>
  </si>
  <si>
    <t>Podbehlá</t>
  </si>
  <si>
    <t>1004</t>
  </si>
  <si>
    <t>Katarína Podhorcová</t>
  </si>
  <si>
    <t>Katarína</t>
  </si>
  <si>
    <t>Podhorcová</t>
  </si>
  <si>
    <t>101</t>
  </si>
  <si>
    <t>Oľga Bitalová</t>
  </si>
  <si>
    <t>Oľga</t>
  </si>
  <si>
    <t>Bitalová</t>
  </si>
  <si>
    <t>1010</t>
  </si>
  <si>
    <t>Marián Polaček</t>
  </si>
  <si>
    <t>Marián</t>
  </si>
  <si>
    <t>Polaček</t>
  </si>
  <si>
    <t>1013</t>
  </si>
  <si>
    <t>Michal Polák</t>
  </si>
  <si>
    <t>Michal</t>
  </si>
  <si>
    <t>Polák</t>
  </si>
  <si>
    <t>1014</t>
  </si>
  <si>
    <t>Taťána Poláková</t>
  </si>
  <si>
    <t>Taťána</t>
  </si>
  <si>
    <t>Poláková</t>
  </si>
  <si>
    <t>1017</t>
  </si>
  <si>
    <t>Ján Poprocký</t>
  </si>
  <si>
    <t>Ján</t>
  </si>
  <si>
    <t>Poprocký</t>
  </si>
  <si>
    <t>1018</t>
  </si>
  <si>
    <t>Tatiana Porubänová</t>
  </si>
  <si>
    <t>Tatiana</t>
  </si>
  <si>
    <t>Porubänová</t>
  </si>
  <si>
    <t>1019</t>
  </si>
  <si>
    <t>Karol Posluch</t>
  </si>
  <si>
    <t>Karol</t>
  </si>
  <si>
    <t>Posluch</t>
  </si>
  <si>
    <t>102</t>
  </si>
  <si>
    <t>Beata Bizoňová</t>
  </si>
  <si>
    <t>Beata</t>
  </si>
  <si>
    <t>Bizoňová</t>
  </si>
  <si>
    <t>1020</t>
  </si>
  <si>
    <t>Hana Posluchová</t>
  </si>
  <si>
    <t>Hana</t>
  </si>
  <si>
    <t>Posluchová</t>
  </si>
  <si>
    <t>1024</t>
  </si>
  <si>
    <t>Raul Pospíšil</t>
  </si>
  <si>
    <t>Raul</t>
  </si>
  <si>
    <t>Pospíšil</t>
  </si>
  <si>
    <t>1028</t>
  </si>
  <si>
    <t>Adriana Považanová</t>
  </si>
  <si>
    <t>Adriana</t>
  </si>
  <si>
    <t>Považanová</t>
  </si>
  <si>
    <t>103</t>
  </si>
  <si>
    <t>Marián Blaha</t>
  </si>
  <si>
    <t>Blaha</t>
  </si>
  <si>
    <t>1031</t>
  </si>
  <si>
    <t>Janka Pravotiaková</t>
  </si>
  <si>
    <t>Janka</t>
  </si>
  <si>
    <t>Pravotiaková</t>
  </si>
  <si>
    <t>1033</t>
  </si>
  <si>
    <t>Lucia Prčová</t>
  </si>
  <si>
    <t>Lucia</t>
  </si>
  <si>
    <t>Prčová</t>
  </si>
  <si>
    <t>1036</t>
  </si>
  <si>
    <t>Patrik Príbelský</t>
  </si>
  <si>
    <t>Patrik</t>
  </si>
  <si>
    <t>Príbelský</t>
  </si>
  <si>
    <t>1037</t>
  </si>
  <si>
    <t>Jozef Pribula</t>
  </si>
  <si>
    <t>Jozef</t>
  </si>
  <si>
    <t>Pribula</t>
  </si>
  <si>
    <t>104</t>
  </si>
  <si>
    <t>Mária Blahovská</t>
  </si>
  <si>
    <t>Mária</t>
  </si>
  <si>
    <t>Blahovská</t>
  </si>
  <si>
    <t>1040</t>
  </si>
  <si>
    <t>Petra Priečinská</t>
  </si>
  <si>
    <t>Petra</t>
  </si>
  <si>
    <t>Priečinská</t>
  </si>
  <si>
    <t>1043</t>
  </si>
  <si>
    <t>Daniela Pristášová</t>
  </si>
  <si>
    <t>Daniela</t>
  </si>
  <si>
    <t>Pristášová</t>
  </si>
  <si>
    <t>1045</t>
  </si>
  <si>
    <t>Lenka Protznerová</t>
  </si>
  <si>
    <t>Lenka</t>
  </si>
  <si>
    <t>Protznerová</t>
  </si>
  <si>
    <t>105</t>
  </si>
  <si>
    <t>Monika Blahutiaková</t>
  </si>
  <si>
    <t>Monika</t>
  </si>
  <si>
    <t>Blahutiaková</t>
  </si>
  <si>
    <t>1050</t>
  </si>
  <si>
    <t>Darina Puklušová</t>
  </si>
  <si>
    <t>Darina</t>
  </si>
  <si>
    <t>Puklušová</t>
  </si>
  <si>
    <t>1051</t>
  </si>
  <si>
    <t>Peter Pulman</t>
  </si>
  <si>
    <t>Peter</t>
  </si>
  <si>
    <t>Pulman</t>
  </si>
  <si>
    <t>1052</t>
  </si>
  <si>
    <t>Vladislav Puškáš</t>
  </si>
  <si>
    <t>Vladislav</t>
  </si>
  <si>
    <t>Puškáš</t>
  </si>
  <si>
    <t>1053</t>
  </si>
  <si>
    <t>Iveta Puškášová</t>
  </si>
  <si>
    <t>Iveta</t>
  </si>
  <si>
    <t>Puškášová</t>
  </si>
  <si>
    <t>1054</t>
  </si>
  <si>
    <t>Adriana Pytliaková Dr.</t>
  </si>
  <si>
    <t>Pytliaková Dr.</t>
  </si>
  <si>
    <t>1055</t>
  </si>
  <si>
    <t>Marta Raábová</t>
  </si>
  <si>
    <t>Marta</t>
  </si>
  <si>
    <t>Raábová</t>
  </si>
  <si>
    <t>1057</t>
  </si>
  <si>
    <t>Miroslav Račko</t>
  </si>
  <si>
    <t>Miroslav</t>
  </si>
  <si>
    <t>Račko</t>
  </si>
  <si>
    <t>1058</t>
  </si>
  <si>
    <t>Miroslav Radačovský</t>
  </si>
  <si>
    <t>Radačovský</t>
  </si>
  <si>
    <t>106</t>
  </si>
  <si>
    <t>Alena Blašková</t>
  </si>
  <si>
    <t>Alena</t>
  </si>
  <si>
    <t>Blašková</t>
  </si>
  <si>
    <t>1060</t>
  </si>
  <si>
    <t>Igor Ragan</t>
  </si>
  <si>
    <t>Igor</t>
  </si>
  <si>
    <t>Ragan</t>
  </si>
  <si>
    <t>1061</t>
  </si>
  <si>
    <t>Jana Raganová</t>
  </si>
  <si>
    <t>Jana</t>
  </si>
  <si>
    <t>Raganová</t>
  </si>
  <si>
    <t>1062</t>
  </si>
  <si>
    <t>Peter Rajňák</t>
  </si>
  <si>
    <t>Rajňák</t>
  </si>
  <si>
    <t>1063</t>
  </si>
  <si>
    <t>Daniela Rajňáková</t>
  </si>
  <si>
    <t>Rajňáková</t>
  </si>
  <si>
    <t>1065</t>
  </si>
  <si>
    <t>Tatiana Redenkovičová Koprdová</t>
  </si>
  <si>
    <t>Redenkovičová Koprdová</t>
  </si>
  <si>
    <t>1068</t>
  </si>
  <si>
    <t>Roman Reištetter</t>
  </si>
  <si>
    <t>Roman</t>
  </si>
  <si>
    <t>Reištetter</t>
  </si>
  <si>
    <t>1069</t>
  </si>
  <si>
    <t>Gertrúda Rennerová</t>
  </si>
  <si>
    <t>Gertrúda</t>
  </si>
  <si>
    <t>Rennerová</t>
  </si>
  <si>
    <t>1070</t>
  </si>
  <si>
    <t>Miriam Repáková</t>
  </si>
  <si>
    <t>Miriam</t>
  </si>
  <si>
    <t>Repáková</t>
  </si>
  <si>
    <t>1072</t>
  </si>
  <si>
    <t>Gabriela Repková</t>
  </si>
  <si>
    <t>Gabriela</t>
  </si>
  <si>
    <t>Repková</t>
  </si>
  <si>
    <t>1075</t>
  </si>
  <si>
    <t>Zuzana Rigáňová</t>
  </si>
  <si>
    <t>Rigáňová</t>
  </si>
  <si>
    <t>1076</t>
  </si>
  <si>
    <t>Božena Richtáriková</t>
  </si>
  <si>
    <t>Božena</t>
  </si>
  <si>
    <t>Richtáriková</t>
  </si>
  <si>
    <t>108</t>
  </si>
  <si>
    <t>Daniela Blažovská</t>
  </si>
  <si>
    <t>Blažovská</t>
  </si>
  <si>
    <t>1080</t>
  </si>
  <si>
    <t>Ivan Roháč</t>
  </si>
  <si>
    <t>Ivan</t>
  </si>
  <si>
    <t>Roháč</t>
  </si>
  <si>
    <t>1081</t>
  </si>
  <si>
    <t>Pavel Rohárik</t>
  </si>
  <si>
    <t>Pavel</t>
  </si>
  <si>
    <t>Rohárik</t>
  </si>
  <si>
    <t>1082</t>
  </si>
  <si>
    <t>Marián Rošak</t>
  </si>
  <si>
    <t>Rošak</t>
  </si>
  <si>
    <t>1083</t>
  </si>
  <si>
    <t>Alena Roštárová</t>
  </si>
  <si>
    <t>Roštárová</t>
  </si>
  <si>
    <t>1084</t>
  </si>
  <si>
    <t>Pavol Roth</t>
  </si>
  <si>
    <t>Pavol</t>
  </si>
  <si>
    <t>Roth</t>
  </si>
  <si>
    <t>1085</t>
  </si>
  <si>
    <t>Miroslav Rudinský</t>
  </si>
  <si>
    <t>Rudinský</t>
  </si>
  <si>
    <t>1087</t>
  </si>
  <si>
    <t>Radoslav Rusnák</t>
  </si>
  <si>
    <t>Radoslav</t>
  </si>
  <si>
    <t>Rusnák</t>
  </si>
  <si>
    <t>1088</t>
  </si>
  <si>
    <t>Katarína Rusňáková</t>
  </si>
  <si>
    <t>Rusňáková</t>
  </si>
  <si>
    <t>1089</t>
  </si>
  <si>
    <t>Alica Ružbárska</t>
  </si>
  <si>
    <t>Alica</t>
  </si>
  <si>
    <t>Ružbárska</t>
  </si>
  <si>
    <t>109</t>
  </si>
  <si>
    <t>Ivica Blecharžová</t>
  </si>
  <si>
    <t>Ivica</t>
  </si>
  <si>
    <t>Blecharžová</t>
  </si>
  <si>
    <t>1090</t>
  </si>
  <si>
    <t>Milan Růžička</t>
  </si>
  <si>
    <t>Milan</t>
  </si>
  <si>
    <t>Růžička</t>
  </si>
  <si>
    <t>1093</t>
  </si>
  <si>
    <t>Ján Rybárik</t>
  </si>
  <si>
    <t>Rybárik</t>
  </si>
  <si>
    <t>1094</t>
  </si>
  <si>
    <t>Marta Rybárová</t>
  </si>
  <si>
    <t>Rybárová</t>
  </si>
  <si>
    <t>1095</t>
  </si>
  <si>
    <t>Miroslav Rybčák</t>
  </si>
  <si>
    <t>Rybčák</t>
  </si>
  <si>
    <t>1097</t>
  </si>
  <si>
    <t>Tatiana Sabadošová</t>
  </si>
  <si>
    <t>Sabadošová</t>
  </si>
  <si>
    <t>11</t>
  </si>
  <si>
    <t>Zuzana Antalová</t>
  </si>
  <si>
    <t>Antalová</t>
  </si>
  <si>
    <t>1102</t>
  </si>
  <si>
    <t>Antónia Salayová</t>
  </si>
  <si>
    <t>Antónia</t>
  </si>
  <si>
    <t>Salayová</t>
  </si>
  <si>
    <t>1103</t>
  </si>
  <si>
    <t>Lenka Saloková</t>
  </si>
  <si>
    <t>Saloková</t>
  </si>
  <si>
    <t>1106</t>
  </si>
  <si>
    <t>Viera Sandtnerová</t>
  </si>
  <si>
    <t>Viera</t>
  </si>
  <si>
    <t>Sandtnerová</t>
  </si>
  <si>
    <t>1107</t>
  </si>
  <si>
    <t>Zdenka Saraková</t>
  </si>
  <si>
    <t>Zdenka</t>
  </si>
  <si>
    <t>Saraková</t>
  </si>
  <si>
    <t>1109</t>
  </si>
  <si>
    <t>Andrea Sedlačková</t>
  </si>
  <si>
    <t>Andrea</t>
  </si>
  <si>
    <t>Sedlačková</t>
  </si>
  <si>
    <t>111</t>
  </si>
  <si>
    <t>Ján Bodnár</t>
  </si>
  <si>
    <t>Bodnár</t>
  </si>
  <si>
    <t>1112</t>
  </si>
  <si>
    <t>Stanislava Semanová</t>
  </si>
  <si>
    <t>Stanislava</t>
  </si>
  <si>
    <t>Semanová</t>
  </si>
  <si>
    <t>1115</t>
  </si>
  <si>
    <t>Beáta Schmidtová</t>
  </si>
  <si>
    <t>Beáta</t>
  </si>
  <si>
    <t>Schmidtová</t>
  </si>
  <si>
    <t>1116</t>
  </si>
  <si>
    <t>Jana Scholtzová</t>
  </si>
  <si>
    <t>Scholtzová</t>
  </si>
  <si>
    <t>1117</t>
  </si>
  <si>
    <t>Jarmila Schromová</t>
  </si>
  <si>
    <t>Jarmila</t>
  </si>
  <si>
    <t>Schromová</t>
  </si>
  <si>
    <t>112</t>
  </si>
  <si>
    <t>Matilda Bodnáriková</t>
  </si>
  <si>
    <t>Matilda</t>
  </si>
  <si>
    <t>Bodnáriková</t>
  </si>
  <si>
    <t>1120</t>
  </si>
  <si>
    <t>Eva Schweitzerová</t>
  </si>
  <si>
    <t>Eva</t>
  </si>
  <si>
    <t>Schweitzerová</t>
  </si>
  <si>
    <t>1122</t>
  </si>
  <si>
    <t>Rastislav Sikorjak</t>
  </si>
  <si>
    <t>Sikorjak</t>
  </si>
  <si>
    <t>1123</t>
  </si>
  <si>
    <t>Helena Silavecká</t>
  </si>
  <si>
    <t>Helena</t>
  </si>
  <si>
    <t>Silavecká</t>
  </si>
  <si>
    <t>1125</t>
  </si>
  <si>
    <t>Zuzana Singerová</t>
  </si>
  <si>
    <t>Singerová</t>
  </si>
  <si>
    <t>1126</t>
  </si>
  <si>
    <t>Monika Sitáriková</t>
  </si>
  <si>
    <t>Sitáriková</t>
  </si>
  <si>
    <t>1127</t>
  </si>
  <si>
    <t>Mária Sitárová</t>
  </si>
  <si>
    <t>Sitárová</t>
  </si>
  <si>
    <t>1128</t>
  </si>
  <si>
    <t>Peter Sivák</t>
  </si>
  <si>
    <t>Sivák</t>
  </si>
  <si>
    <t>1129</t>
  </si>
  <si>
    <t>Ján Skalický</t>
  </si>
  <si>
    <t>Skalický</t>
  </si>
  <si>
    <t>1131</t>
  </si>
  <si>
    <t>Patricia Skotnická</t>
  </si>
  <si>
    <t>Patricia</t>
  </si>
  <si>
    <t>Skotnická</t>
  </si>
  <si>
    <t>1133</t>
  </si>
  <si>
    <t>Viera Sládečková</t>
  </si>
  <si>
    <t>Sládečková</t>
  </si>
  <si>
    <t>1136</t>
  </si>
  <si>
    <t>Viera Sláviková</t>
  </si>
  <si>
    <t>Sláviková</t>
  </si>
  <si>
    <t>1138</t>
  </si>
  <si>
    <t>Iveta Slebodníková</t>
  </si>
  <si>
    <t>Slebodníková</t>
  </si>
  <si>
    <t>1140</t>
  </si>
  <si>
    <t>Gabriel Slobodník</t>
  </si>
  <si>
    <t>Gabriel</t>
  </si>
  <si>
    <t>Slobodník</t>
  </si>
  <si>
    <t>1141</t>
  </si>
  <si>
    <t>Vladimíra Slobodová</t>
  </si>
  <si>
    <t>Vladimíra</t>
  </si>
  <si>
    <t>Slobodová</t>
  </si>
  <si>
    <t>1143</t>
  </si>
  <si>
    <t>Anna Slovinská</t>
  </si>
  <si>
    <t>Slovinská</t>
  </si>
  <si>
    <t>1144</t>
  </si>
  <si>
    <t>Ján Slovinský</t>
  </si>
  <si>
    <t>Slovinský</t>
  </si>
  <si>
    <t>1146</t>
  </si>
  <si>
    <t>Martin Smolko</t>
  </si>
  <si>
    <t>Martin</t>
  </si>
  <si>
    <t>Smolko</t>
  </si>
  <si>
    <t>1149</t>
  </si>
  <si>
    <t>Marián Sninský</t>
  </si>
  <si>
    <t>Sninský</t>
  </si>
  <si>
    <t>1150</t>
  </si>
  <si>
    <t>Anna Snopčoková</t>
  </si>
  <si>
    <t>Snopčoková</t>
  </si>
  <si>
    <t>1151</t>
  </si>
  <si>
    <t>Dagmar Snopeková</t>
  </si>
  <si>
    <t>Dagmar</t>
  </si>
  <si>
    <t>Snopeková</t>
  </si>
  <si>
    <t>1152</t>
  </si>
  <si>
    <t>Gabriela Sobolovská</t>
  </si>
  <si>
    <t>Sobolovská</t>
  </si>
  <si>
    <t>1154</t>
  </si>
  <si>
    <t>Stanislav Sojka, PhD.</t>
  </si>
  <si>
    <t>Stanislav</t>
  </si>
  <si>
    <t>Sojka, PhD.</t>
  </si>
  <si>
    <t>1156</t>
  </si>
  <si>
    <t>Dagmar Soliarová</t>
  </si>
  <si>
    <t>Soliarová</t>
  </si>
  <si>
    <t>1157</t>
  </si>
  <si>
    <t>Iveta Sonderlichová</t>
  </si>
  <si>
    <t>Sonderlichová</t>
  </si>
  <si>
    <t>1159</t>
  </si>
  <si>
    <t>Iveta Sopková</t>
  </si>
  <si>
    <t>Sopková</t>
  </si>
  <si>
    <t>1160</t>
  </si>
  <si>
    <t>Marián Sopoliga</t>
  </si>
  <si>
    <t>Sopoliga</t>
  </si>
  <si>
    <t>1162</t>
  </si>
  <si>
    <t>Angelika Sopoligová</t>
  </si>
  <si>
    <t>Angelika</t>
  </si>
  <si>
    <t>Sopoligová</t>
  </si>
  <si>
    <t>1163</t>
  </si>
  <si>
    <t>Vladimír Sopúch</t>
  </si>
  <si>
    <t>Vladimír</t>
  </si>
  <si>
    <t>Sopúch</t>
  </si>
  <si>
    <t>1165</t>
  </si>
  <si>
    <t>Zlatica Spurná</t>
  </si>
  <si>
    <t>Zlatica</t>
  </si>
  <si>
    <t>Spurná</t>
  </si>
  <si>
    <t>1166</t>
  </si>
  <si>
    <t>Ivan Spurný</t>
  </si>
  <si>
    <t>Spurný</t>
  </si>
  <si>
    <t>1167</t>
  </si>
  <si>
    <t>Dušan Srogončík</t>
  </si>
  <si>
    <t>Dušan</t>
  </si>
  <si>
    <t>Srogončík</t>
  </si>
  <si>
    <t>1168</t>
  </si>
  <si>
    <t>Miriam Srogončíková</t>
  </si>
  <si>
    <t>Srogončíková</t>
  </si>
  <si>
    <t>1169</t>
  </si>
  <si>
    <t>Jana Sroková</t>
  </si>
  <si>
    <t>Sroková</t>
  </si>
  <si>
    <t>1170</t>
  </si>
  <si>
    <t>Andrej Stachovič</t>
  </si>
  <si>
    <t>Andrej</t>
  </si>
  <si>
    <t>Stachovič</t>
  </si>
  <si>
    <t>1171</t>
  </si>
  <si>
    <t>Ján Stanček</t>
  </si>
  <si>
    <t>Stanček</t>
  </si>
  <si>
    <t>1172</t>
  </si>
  <si>
    <t>Milan Staněk</t>
  </si>
  <si>
    <t>Staněk</t>
  </si>
  <si>
    <t>1173</t>
  </si>
  <si>
    <t>Katarína Stanislavská</t>
  </si>
  <si>
    <t>Stanislavská</t>
  </si>
  <si>
    <t>1175</t>
  </si>
  <si>
    <t>Blažena Stašíková</t>
  </si>
  <si>
    <t>Blažena</t>
  </si>
  <si>
    <t>Stašíková</t>
  </si>
  <si>
    <t>1176</t>
  </si>
  <si>
    <t>Ingrid Steinsdorferová</t>
  </si>
  <si>
    <t>Ingrid</t>
  </si>
  <si>
    <t>Steinsdorferová</t>
  </si>
  <si>
    <t>1177</t>
  </si>
  <si>
    <t>Rastislav Stieranka</t>
  </si>
  <si>
    <t>Stieranka</t>
  </si>
  <si>
    <t>1179</t>
  </si>
  <si>
    <t>Zuzana Stolárová</t>
  </si>
  <si>
    <t>Stolárová</t>
  </si>
  <si>
    <t>118</t>
  </si>
  <si>
    <t>Zoltán Boros</t>
  </si>
  <si>
    <t>Zoltán</t>
  </si>
  <si>
    <t>Boros</t>
  </si>
  <si>
    <t>1181</t>
  </si>
  <si>
    <t>Milan Straka</t>
  </si>
  <si>
    <t>Straka</t>
  </si>
  <si>
    <t>1182</t>
  </si>
  <si>
    <t>Peter Straka</t>
  </si>
  <si>
    <t>1184</t>
  </si>
  <si>
    <t>Eva Straková</t>
  </si>
  <si>
    <t>Straková</t>
  </si>
  <si>
    <t>1185</t>
  </si>
  <si>
    <t>Eva Strašková</t>
  </si>
  <si>
    <t>Strašková</t>
  </si>
  <si>
    <t>1186</t>
  </si>
  <si>
    <t>Martin Stretavský</t>
  </si>
  <si>
    <t>Stretavský</t>
  </si>
  <si>
    <t>1187</t>
  </si>
  <si>
    <t>Miroslav Studenčan</t>
  </si>
  <si>
    <t>Studenčan</t>
  </si>
  <si>
    <t>1188</t>
  </si>
  <si>
    <t>Júlia Stuhlmann – Podobová</t>
  </si>
  <si>
    <t>Júlia</t>
  </si>
  <si>
    <t>Stuhlmann – Podobová</t>
  </si>
  <si>
    <t>119</t>
  </si>
  <si>
    <t>Erika Borovská</t>
  </si>
  <si>
    <t>Erika</t>
  </si>
  <si>
    <t>Borovská</t>
  </si>
  <si>
    <t>1192</t>
  </si>
  <si>
    <t>Eva Suchová</t>
  </si>
  <si>
    <t>Suchová</t>
  </si>
  <si>
    <t>1193</t>
  </si>
  <si>
    <t>Božena Sukupčáková</t>
  </si>
  <si>
    <t>Sukupčáková</t>
  </si>
  <si>
    <t>1194</t>
  </si>
  <si>
    <t>Beáta Svediaková</t>
  </si>
  <si>
    <t>Svediaková</t>
  </si>
  <si>
    <t>1197</t>
  </si>
  <si>
    <t>Radoslav Svitana, PhD.</t>
  </si>
  <si>
    <t>Svitana, PhD.</t>
  </si>
  <si>
    <t>1198</t>
  </si>
  <si>
    <t>Vincent Svoboda</t>
  </si>
  <si>
    <t>Vincent</t>
  </si>
  <si>
    <t>Svoboda</t>
  </si>
  <si>
    <t>12</t>
  </si>
  <si>
    <t>Dagmar Aradská</t>
  </si>
  <si>
    <t>Aradská</t>
  </si>
  <si>
    <t>1200</t>
  </si>
  <si>
    <t>Iveta Sýkorová</t>
  </si>
  <si>
    <t>Sýkorová</t>
  </si>
  <si>
    <t>1201</t>
  </si>
  <si>
    <t>Renáta Sýkorová</t>
  </si>
  <si>
    <t>Renáta</t>
  </si>
  <si>
    <t>1202</t>
  </si>
  <si>
    <t>Sylvia Szabadošová</t>
  </si>
  <si>
    <t>Sylvia</t>
  </si>
  <si>
    <t>Szabadošová</t>
  </si>
  <si>
    <t>1203</t>
  </si>
  <si>
    <t>Eduard Szabo</t>
  </si>
  <si>
    <t>Eduard</t>
  </si>
  <si>
    <t>Szabo</t>
  </si>
  <si>
    <t>1206</t>
  </si>
  <si>
    <t>Erika Szalaiová</t>
  </si>
  <si>
    <t>Szalaiová</t>
  </si>
  <si>
    <t>1208</t>
  </si>
  <si>
    <t>Adriana Szaniszlová</t>
  </si>
  <si>
    <t>Szaniszlová</t>
  </si>
  <si>
    <t>1209</t>
  </si>
  <si>
    <t>Eva Szárazová</t>
  </si>
  <si>
    <t>Szárazová</t>
  </si>
  <si>
    <t>1210</t>
  </si>
  <si>
    <t>Miriam Szárazová</t>
  </si>
  <si>
    <t>1211</t>
  </si>
  <si>
    <t>Ľuboš Szigeti</t>
  </si>
  <si>
    <t>Ľuboš</t>
  </si>
  <si>
    <t>Szigeti</t>
  </si>
  <si>
    <t>1212</t>
  </si>
  <si>
    <t>Juraj Szököl</t>
  </si>
  <si>
    <t>Juraj</t>
  </si>
  <si>
    <t>Szököl</t>
  </si>
  <si>
    <t>1213</t>
  </si>
  <si>
    <t>Andrea Szombathová-Poláková</t>
  </si>
  <si>
    <t>Szombathová-Poláková</t>
  </si>
  <si>
    <t>1214</t>
  </si>
  <si>
    <t>Blažena Szpyrcová</t>
  </si>
  <si>
    <t>Szpyrcová</t>
  </si>
  <si>
    <t>1215</t>
  </si>
  <si>
    <t>Emília Szullová</t>
  </si>
  <si>
    <t>Emília</t>
  </si>
  <si>
    <t>Szullová</t>
  </si>
  <si>
    <t>1216</t>
  </si>
  <si>
    <t>Ľubomír Šabla</t>
  </si>
  <si>
    <t>Ľubomír</t>
  </si>
  <si>
    <t>Šabla</t>
  </si>
  <si>
    <t>1217</t>
  </si>
  <si>
    <t>Monika Šabľová</t>
  </si>
  <si>
    <t>Šabľová</t>
  </si>
  <si>
    <t>1218</t>
  </si>
  <si>
    <t>Eva Šajmovičová</t>
  </si>
  <si>
    <t>Šajmovičová</t>
  </si>
  <si>
    <t>1220</t>
  </si>
  <si>
    <t>Denisa Šaligová</t>
  </si>
  <si>
    <t>Denisa</t>
  </si>
  <si>
    <t>Šaligová</t>
  </si>
  <si>
    <t>1225</t>
  </si>
  <si>
    <t>Marta Šašinková</t>
  </si>
  <si>
    <t>Šašinková</t>
  </si>
  <si>
    <t>1231</t>
  </si>
  <si>
    <t>Marek Šenkár</t>
  </si>
  <si>
    <t>Marek</t>
  </si>
  <si>
    <t>Šenkár</t>
  </si>
  <si>
    <t>1233</t>
  </si>
  <si>
    <t>Vojtech Ševčík</t>
  </si>
  <si>
    <t>Vojtech</t>
  </si>
  <si>
    <t>Ševčík</t>
  </si>
  <si>
    <t>1235</t>
  </si>
  <si>
    <t>Dana Šiffalovičová</t>
  </si>
  <si>
    <t>Dana</t>
  </si>
  <si>
    <t>Šiffalovičová</t>
  </si>
  <si>
    <t>1237</t>
  </si>
  <si>
    <t>Ivan Šimek</t>
  </si>
  <si>
    <t>Šimek</t>
  </si>
  <si>
    <t>1238</t>
  </si>
  <si>
    <t>Katarína Šimková</t>
  </si>
  <si>
    <t>Šimková</t>
  </si>
  <si>
    <t>124</t>
  </si>
  <si>
    <t>Božena Brinčíková</t>
  </si>
  <si>
    <t>Brinčíková</t>
  </si>
  <si>
    <t>1240</t>
  </si>
  <si>
    <t>Ingrid Šimonová</t>
  </si>
  <si>
    <t>Šimonová</t>
  </si>
  <si>
    <t>1243</t>
  </si>
  <si>
    <t>Eva Šišková</t>
  </si>
  <si>
    <t>Šišková</t>
  </si>
  <si>
    <t>1244</t>
  </si>
  <si>
    <t>Klaudia Šišková</t>
  </si>
  <si>
    <t>Klaudia</t>
  </si>
  <si>
    <t>1245</t>
  </si>
  <si>
    <t>Monika Školníková</t>
  </si>
  <si>
    <t>Školníková</t>
  </si>
  <si>
    <t>1249</t>
  </si>
  <si>
    <t>Katarína Škrovanová</t>
  </si>
  <si>
    <t>Škrovanová</t>
  </si>
  <si>
    <t>125</t>
  </si>
  <si>
    <t>Gabriela Brišková</t>
  </si>
  <si>
    <t>Brišková</t>
  </si>
  <si>
    <t>1250</t>
  </si>
  <si>
    <t>Igor Škultéty</t>
  </si>
  <si>
    <t>Škultéty</t>
  </si>
  <si>
    <t>1251</t>
  </si>
  <si>
    <t>Katarína Škultétyová</t>
  </si>
  <si>
    <t>Škultétyová</t>
  </si>
  <si>
    <t>1253</t>
  </si>
  <si>
    <t>Ľudmila Škvaridlová</t>
  </si>
  <si>
    <t>Ľudmila</t>
  </si>
  <si>
    <t>Škvaridlová</t>
  </si>
  <si>
    <t>1255</t>
  </si>
  <si>
    <t>Ivana Šlesarová</t>
  </si>
  <si>
    <t>Ivana</t>
  </si>
  <si>
    <t>Šlesarová</t>
  </si>
  <si>
    <t>1256</t>
  </si>
  <si>
    <t>Magdaléna Šmidtová</t>
  </si>
  <si>
    <t>Magdaléna</t>
  </si>
  <si>
    <t>Šmidtová</t>
  </si>
  <si>
    <t>1257</t>
  </si>
  <si>
    <t>Ján Šmrhola</t>
  </si>
  <si>
    <t>Šmrhola</t>
  </si>
  <si>
    <t>1262</t>
  </si>
  <si>
    <t>Robert Šorl PhD.</t>
  </si>
  <si>
    <t>Robert</t>
  </si>
  <si>
    <t>Šorl PhD.</t>
  </si>
  <si>
    <t>1263</t>
  </si>
  <si>
    <t>Mária Špániková</t>
  </si>
  <si>
    <t>Špániková</t>
  </si>
  <si>
    <t>1267</t>
  </si>
  <si>
    <t>Miroslava Štannerová</t>
  </si>
  <si>
    <t>Miroslava</t>
  </si>
  <si>
    <t>Štannerová</t>
  </si>
  <si>
    <t>1268</t>
  </si>
  <si>
    <t>Katarína Šťastná</t>
  </si>
  <si>
    <t>Šťastná</t>
  </si>
  <si>
    <t>1269</t>
  </si>
  <si>
    <t>Gabriel Štefanič</t>
  </si>
  <si>
    <t>Štefanič</t>
  </si>
  <si>
    <t>1270</t>
  </si>
  <si>
    <t>Agáta Štefaničová</t>
  </si>
  <si>
    <t>Agáta</t>
  </si>
  <si>
    <t>Štefaničová</t>
  </si>
  <si>
    <t>1271</t>
  </si>
  <si>
    <t>Barbora Štefanová</t>
  </si>
  <si>
    <t>Barbora</t>
  </si>
  <si>
    <t>Štefanová</t>
  </si>
  <si>
    <t>1272</t>
  </si>
  <si>
    <t>Juraj Šteffel</t>
  </si>
  <si>
    <t>Šteffel</t>
  </si>
  <si>
    <t>1273</t>
  </si>
  <si>
    <t>René Štepánik</t>
  </si>
  <si>
    <t>René</t>
  </si>
  <si>
    <t>Štepánik</t>
  </si>
  <si>
    <t>1274</t>
  </si>
  <si>
    <t>Jana Štepániková</t>
  </si>
  <si>
    <t>Štepániková</t>
  </si>
  <si>
    <t>1275</t>
  </si>
  <si>
    <t>Ivan Štepita</t>
  </si>
  <si>
    <t>Štepita</t>
  </si>
  <si>
    <t>1276</t>
  </si>
  <si>
    <t>Patrik Števík</t>
  </si>
  <si>
    <t>Števík</t>
  </si>
  <si>
    <t>1277</t>
  </si>
  <si>
    <t>Peter Štift</t>
  </si>
  <si>
    <t>Štift</t>
  </si>
  <si>
    <t>1278</t>
  </si>
  <si>
    <t>Ivana Štiftová</t>
  </si>
  <si>
    <t>Štiftová</t>
  </si>
  <si>
    <t>1279</t>
  </si>
  <si>
    <t>Michaela Štiglicová</t>
  </si>
  <si>
    <t>Michaela</t>
  </si>
  <si>
    <t>Štiglicová</t>
  </si>
  <si>
    <t>128</t>
  </si>
  <si>
    <t>Martina Brniaková</t>
  </si>
  <si>
    <t>Martina</t>
  </si>
  <si>
    <t>Brniaková</t>
  </si>
  <si>
    <t>1280</t>
  </si>
  <si>
    <t>Miriam Štillová</t>
  </si>
  <si>
    <t>Štillová</t>
  </si>
  <si>
    <t>1283</t>
  </si>
  <si>
    <t>Martin Štubniak</t>
  </si>
  <si>
    <t>Štubniak</t>
  </si>
  <si>
    <t>1284</t>
  </si>
  <si>
    <t>Zuzana Štubniaková Kochanová</t>
  </si>
  <si>
    <t>Štubniaková Kochanová</t>
  </si>
  <si>
    <t>1285</t>
  </si>
  <si>
    <t>Ján Šulaj</t>
  </si>
  <si>
    <t>Šulaj</t>
  </si>
  <si>
    <t>1286</t>
  </si>
  <si>
    <t>Renáta Šulajová</t>
  </si>
  <si>
    <t>Šulajová</t>
  </si>
  <si>
    <t>1287</t>
  </si>
  <si>
    <t>Tibor Šulák</t>
  </si>
  <si>
    <t>Tibor</t>
  </si>
  <si>
    <t>Šulák</t>
  </si>
  <si>
    <t>1288</t>
  </si>
  <si>
    <t>Mário Šulej</t>
  </si>
  <si>
    <t>Mário</t>
  </si>
  <si>
    <t>Šulej</t>
  </si>
  <si>
    <t>1289</t>
  </si>
  <si>
    <t>Miroslava Šúleková</t>
  </si>
  <si>
    <t>Šúleková</t>
  </si>
  <si>
    <t>129</t>
  </si>
  <si>
    <t>Boris Brondoš</t>
  </si>
  <si>
    <t>Boris</t>
  </si>
  <si>
    <t>Brondoš</t>
  </si>
  <si>
    <t>1291</t>
  </si>
  <si>
    <t>Elena Šuríková</t>
  </si>
  <si>
    <t>Elena</t>
  </si>
  <si>
    <t>Šuríková</t>
  </si>
  <si>
    <t>1292</t>
  </si>
  <si>
    <t>Peter Šuťák</t>
  </si>
  <si>
    <t>Šuťák</t>
  </si>
  <si>
    <t>1293</t>
  </si>
  <si>
    <t>Beáta Šuťaková</t>
  </si>
  <si>
    <t>Šuťaková</t>
  </si>
  <si>
    <t>1296</t>
  </si>
  <si>
    <t>Zdenko Švárny</t>
  </si>
  <si>
    <t>Zdenko</t>
  </si>
  <si>
    <t>Švárny</t>
  </si>
  <si>
    <t>1298</t>
  </si>
  <si>
    <t>Alena Švehlová</t>
  </si>
  <si>
    <t>Švehlová</t>
  </si>
  <si>
    <t>1299</t>
  </si>
  <si>
    <t>Silvia Šviderská</t>
  </si>
  <si>
    <t>Silvia</t>
  </si>
  <si>
    <t>Šviderská</t>
  </si>
  <si>
    <t>1300</t>
  </si>
  <si>
    <t>Lea Švrčeková</t>
  </si>
  <si>
    <t>Lea</t>
  </si>
  <si>
    <t>Švrčeková</t>
  </si>
  <si>
    <t>1301</t>
  </si>
  <si>
    <t>Ida Takáčová</t>
  </si>
  <si>
    <t>Ida</t>
  </si>
  <si>
    <t>Takáčová</t>
  </si>
  <si>
    <t>1304</t>
  </si>
  <si>
    <t>Klaudia Talašová</t>
  </si>
  <si>
    <t>Talašová</t>
  </si>
  <si>
    <t>1305</t>
  </si>
  <si>
    <t>Jana Tamášiová</t>
  </si>
  <si>
    <t>Tamášiová</t>
  </si>
  <si>
    <t>1306</t>
  </si>
  <si>
    <t>Oľga Tatranská</t>
  </si>
  <si>
    <t>Tatranská</t>
  </si>
  <si>
    <t>1307</t>
  </si>
  <si>
    <t>Bibiana Ťažiarová</t>
  </si>
  <si>
    <t>Bibiana</t>
  </si>
  <si>
    <t>Ťažiarová</t>
  </si>
  <si>
    <t>1308</t>
  </si>
  <si>
    <t>Štefan Ťažký</t>
  </si>
  <si>
    <t>Štefan</t>
  </si>
  <si>
    <t>Ťažký</t>
  </si>
  <si>
    <t>1310</t>
  </si>
  <si>
    <t>Marián Tengely</t>
  </si>
  <si>
    <t>Tengely</t>
  </si>
  <si>
    <t>1311</t>
  </si>
  <si>
    <t>Daniela Terenová</t>
  </si>
  <si>
    <t>Terenová</t>
  </si>
  <si>
    <t>1312</t>
  </si>
  <si>
    <t>Roman Tichý</t>
  </si>
  <si>
    <t>Tichý</t>
  </si>
  <si>
    <t>1314</t>
  </si>
  <si>
    <t>Silvia Tisová</t>
  </si>
  <si>
    <t>Tisová</t>
  </si>
  <si>
    <t>1317</t>
  </si>
  <si>
    <t>Monika Tobiašová</t>
  </si>
  <si>
    <t>Tobiašová</t>
  </si>
  <si>
    <t>1318</t>
  </si>
  <si>
    <t>Miroslav Toma</t>
  </si>
  <si>
    <t>Toma</t>
  </si>
  <si>
    <t>132</t>
  </si>
  <si>
    <t>Dagmar Buchalová</t>
  </si>
  <si>
    <t>Buchalová</t>
  </si>
  <si>
    <t>1320</t>
  </si>
  <si>
    <t>Nadežda Tomanicová</t>
  </si>
  <si>
    <t>Nadežda</t>
  </si>
  <si>
    <t>Tomanicová</t>
  </si>
  <si>
    <t>1321</t>
  </si>
  <si>
    <t>Pavol Tomáš</t>
  </si>
  <si>
    <t>Tomáš</t>
  </si>
  <si>
    <t>1322</t>
  </si>
  <si>
    <t>Štefan Tomáš</t>
  </si>
  <si>
    <t>1323</t>
  </si>
  <si>
    <t>Zdenka Tomašková</t>
  </si>
  <si>
    <t>Tomašková</t>
  </si>
  <si>
    <t>1324</t>
  </si>
  <si>
    <t>Andrea Tomašovičová</t>
  </si>
  <si>
    <t>Tomašovičová</t>
  </si>
  <si>
    <t>1325</t>
  </si>
  <si>
    <t>Štefan Tomašovský</t>
  </si>
  <si>
    <t>Tomašovský</t>
  </si>
  <si>
    <t>1327</t>
  </si>
  <si>
    <t>G.Tomčovčíková Šandalová</t>
  </si>
  <si>
    <t>G.Tomčovčíková</t>
  </si>
  <si>
    <t>Šandalová</t>
  </si>
  <si>
    <t>1328</t>
  </si>
  <si>
    <t>Pavol Tomík</t>
  </si>
  <si>
    <t>Tomík</t>
  </si>
  <si>
    <t>1330</t>
  </si>
  <si>
    <t>Vladimír Topoľančík</t>
  </si>
  <si>
    <t>Topoľančík</t>
  </si>
  <si>
    <t>1331</t>
  </si>
  <si>
    <t>Renáta Topolčanská</t>
  </si>
  <si>
    <t>Topolčanská</t>
  </si>
  <si>
    <t>1332</t>
  </si>
  <si>
    <t>Bohuslav Toporcer</t>
  </si>
  <si>
    <t>Bohuslav</t>
  </si>
  <si>
    <t>Toporcer</t>
  </si>
  <si>
    <t>1333</t>
  </si>
  <si>
    <t>Marián Török</t>
  </si>
  <si>
    <t>Török</t>
  </si>
  <si>
    <t>1334</t>
  </si>
  <si>
    <t>Lucia Tóth</t>
  </si>
  <si>
    <t>Tóth</t>
  </si>
  <si>
    <t>1335</t>
  </si>
  <si>
    <t>Július Tóth</t>
  </si>
  <si>
    <t>Július</t>
  </si>
  <si>
    <t>1338</t>
  </si>
  <si>
    <t>Eva Tóthová</t>
  </si>
  <si>
    <t>Tóthová</t>
  </si>
  <si>
    <t>1339</t>
  </si>
  <si>
    <t>Jana Tóthová</t>
  </si>
  <si>
    <t>134</t>
  </si>
  <si>
    <t>Vladimír Buchvald</t>
  </si>
  <si>
    <t>Buchvald</t>
  </si>
  <si>
    <t>1340</t>
  </si>
  <si>
    <t>Mária Tóthová</t>
  </si>
  <si>
    <t>1344</t>
  </si>
  <si>
    <t>Eva Triznová</t>
  </si>
  <si>
    <t>Triznová</t>
  </si>
  <si>
    <t>1345</t>
  </si>
  <si>
    <t>Martina Trnavská</t>
  </si>
  <si>
    <t>Trnavská</t>
  </si>
  <si>
    <t>1346</t>
  </si>
  <si>
    <t>Anna Trnková</t>
  </si>
  <si>
    <t>Trnková</t>
  </si>
  <si>
    <t>1348</t>
  </si>
  <si>
    <t>Erika Trtalová</t>
  </si>
  <si>
    <t>Trtalová</t>
  </si>
  <si>
    <t>135</t>
  </si>
  <si>
    <t>Tatiana Buchvaldová</t>
  </si>
  <si>
    <t>Buchvaldová</t>
  </si>
  <si>
    <t>1351</t>
  </si>
  <si>
    <t>Milan Trylč</t>
  </si>
  <si>
    <t>Trylč</t>
  </si>
  <si>
    <t>1352</t>
  </si>
  <si>
    <t>Jana Třešková</t>
  </si>
  <si>
    <t>Třešková</t>
  </si>
  <si>
    <t>1353</t>
  </si>
  <si>
    <t>Gabriela Tučková</t>
  </si>
  <si>
    <t>Tučková</t>
  </si>
  <si>
    <t>1355</t>
  </si>
  <si>
    <t>Eva Tulejová</t>
  </si>
  <si>
    <t>Tulejová</t>
  </si>
  <si>
    <t>1356</t>
  </si>
  <si>
    <t>Noema Turanovičová</t>
  </si>
  <si>
    <t>Noema</t>
  </si>
  <si>
    <t>Turanovičová</t>
  </si>
  <si>
    <t>1357</t>
  </si>
  <si>
    <t>Janka Túryová</t>
  </si>
  <si>
    <t>Túryová</t>
  </si>
  <si>
    <t>1358</t>
  </si>
  <si>
    <t>Jozef Turza</t>
  </si>
  <si>
    <t>Turza</t>
  </si>
  <si>
    <t>136</t>
  </si>
  <si>
    <t>Ladislav Bujňák</t>
  </si>
  <si>
    <t>Ladislav</t>
  </si>
  <si>
    <t>Bujňák</t>
  </si>
  <si>
    <t>1360</t>
  </si>
  <si>
    <t>Jana Tvrdá</t>
  </si>
  <si>
    <t>Tvrdá</t>
  </si>
  <si>
    <t>1361</t>
  </si>
  <si>
    <t>Mária Tvrdíková</t>
  </si>
  <si>
    <t>Tvrdíková</t>
  </si>
  <si>
    <t>1363</t>
  </si>
  <si>
    <t>Erik Uhlár</t>
  </si>
  <si>
    <t>Erik</t>
  </si>
  <si>
    <t>Uhlár</t>
  </si>
  <si>
    <t>1364</t>
  </si>
  <si>
    <t>Michal Uhorskai</t>
  </si>
  <si>
    <t>Uhorskai</t>
  </si>
  <si>
    <t>1365</t>
  </si>
  <si>
    <t>Viera Ulacká</t>
  </si>
  <si>
    <t>Ulacká</t>
  </si>
  <si>
    <t>1366</t>
  </si>
  <si>
    <t>Eva Uličná</t>
  </si>
  <si>
    <t>Uličná</t>
  </si>
  <si>
    <t>1367</t>
  </si>
  <si>
    <t>Adela Unčovská</t>
  </si>
  <si>
    <t>Adela</t>
  </si>
  <si>
    <t>Unčovská</t>
  </si>
  <si>
    <t>1368</t>
  </si>
  <si>
    <t>Július Urban</t>
  </si>
  <si>
    <t>Urban</t>
  </si>
  <si>
    <t>137</t>
  </si>
  <si>
    <t>Štefan Bujňák</t>
  </si>
  <si>
    <t>1374</t>
  </si>
  <si>
    <t>Soňa Vacková</t>
  </si>
  <si>
    <t>Soňa</t>
  </si>
  <si>
    <t>Vacková</t>
  </si>
  <si>
    <t>1375</t>
  </si>
  <si>
    <t>Katarína Vachulíková</t>
  </si>
  <si>
    <t>Vachulíková</t>
  </si>
  <si>
    <t>1377</t>
  </si>
  <si>
    <t>Juraj Valášek</t>
  </si>
  <si>
    <t>Valášek</t>
  </si>
  <si>
    <t>138</t>
  </si>
  <si>
    <t>Boris Buľubaš</t>
  </si>
  <si>
    <t>Buľubaš</t>
  </si>
  <si>
    <t>1380</t>
  </si>
  <si>
    <t>Eduard Valenčin</t>
  </si>
  <si>
    <t>Valenčin</t>
  </si>
  <si>
    <t>1381</t>
  </si>
  <si>
    <t>Igor Valent</t>
  </si>
  <si>
    <t>Valent</t>
  </si>
  <si>
    <t>1382</t>
  </si>
  <si>
    <t>Martina Valentová</t>
  </si>
  <si>
    <t>Valentová</t>
  </si>
  <si>
    <t>1383</t>
  </si>
  <si>
    <t>Kristína Valková</t>
  </si>
  <si>
    <t>Kristína</t>
  </si>
  <si>
    <t>Valková</t>
  </si>
  <si>
    <t>1384</t>
  </si>
  <si>
    <t>Vlastimil Valkovič</t>
  </si>
  <si>
    <t>Vlastimil</t>
  </si>
  <si>
    <t>Valkovič</t>
  </si>
  <si>
    <t>1386</t>
  </si>
  <si>
    <t>Dagmar Valocká</t>
  </si>
  <si>
    <t>Valocká</t>
  </si>
  <si>
    <t>1388</t>
  </si>
  <si>
    <t>Milan Vaľuš</t>
  </si>
  <si>
    <t>Vaľuš</t>
  </si>
  <si>
    <t>139</t>
  </si>
  <si>
    <t>Gabriela Buľubašová</t>
  </si>
  <si>
    <t>Buľubašová</t>
  </si>
  <si>
    <t>1391</t>
  </si>
  <si>
    <t>Ľuboslava Vanková</t>
  </si>
  <si>
    <t>Ľuboslava</t>
  </si>
  <si>
    <t>Vanková</t>
  </si>
  <si>
    <t>1392</t>
  </si>
  <si>
    <t>Pavol Varečka</t>
  </si>
  <si>
    <t>Varečka</t>
  </si>
  <si>
    <t>1394</t>
  </si>
  <si>
    <t>Milan Varga</t>
  </si>
  <si>
    <t>Varga</t>
  </si>
  <si>
    <t>1395</t>
  </si>
  <si>
    <t>Pavel Varga</t>
  </si>
  <si>
    <t>1396</t>
  </si>
  <si>
    <t>Rastislav Varga</t>
  </si>
  <si>
    <t>1397</t>
  </si>
  <si>
    <t>Vladimír Varga</t>
  </si>
  <si>
    <t>1398</t>
  </si>
  <si>
    <t>Anna Vargová</t>
  </si>
  <si>
    <t>Vargová</t>
  </si>
  <si>
    <t>140</t>
  </si>
  <si>
    <t>Ľubomír Bundzel st.</t>
  </si>
  <si>
    <t>Bundzel st.</t>
  </si>
  <si>
    <t>1400</t>
  </si>
  <si>
    <t>Eva Vargová</t>
  </si>
  <si>
    <t>1402</t>
  </si>
  <si>
    <t>Ľubov Vargová</t>
  </si>
  <si>
    <t>Ľubov</t>
  </si>
  <si>
    <t>1405</t>
  </si>
  <si>
    <t>Ružena Vašková</t>
  </si>
  <si>
    <t>Ružena</t>
  </si>
  <si>
    <t>Vašková</t>
  </si>
  <si>
    <t>1407</t>
  </si>
  <si>
    <t>Ladislav Vašut</t>
  </si>
  <si>
    <t>Vašut</t>
  </si>
  <si>
    <t>1408</t>
  </si>
  <si>
    <t>Dagmar Vaverčáková</t>
  </si>
  <si>
    <t>Vaverčáková</t>
  </si>
  <si>
    <t>1409</t>
  </si>
  <si>
    <t>Gabriela Véghová</t>
  </si>
  <si>
    <t>Véghová</t>
  </si>
  <si>
    <t>1410</t>
  </si>
  <si>
    <t>Denis Vékony</t>
  </si>
  <si>
    <t>Denis</t>
  </si>
  <si>
    <t>Vékony</t>
  </si>
  <si>
    <t>1411</t>
  </si>
  <si>
    <t>Eva Vékonyová</t>
  </si>
  <si>
    <t>Vékonyová</t>
  </si>
  <si>
    <t>1412</t>
  </si>
  <si>
    <t>Ildikó Vekrbauerová</t>
  </si>
  <si>
    <t>Ildikó</t>
  </si>
  <si>
    <t>Vekrbauerová</t>
  </si>
  <si>
    <t>1413</t>
  </si>
  <si>
    <t>Sandra Veľká</t>
  </si>
  <si>
    <t>Sandra</t>
  </si>
  <si>
    <t>Veľká</t>
  </si>
  <si>
    <t>1414</t>
  </si>
  <si>
    <t>Ľuboš Vereš</t>
  </si>
  <si>
    <t>Vereš</t>
  </si>
  <si>
    <t>1415</t>
  </si>
  <si>
    <t>Jana Veselá</t>
  </si>
  <si>
    <t>Veselá</t>
  </si>
  <si>
    <t>1417</t>
  </si>
  <si>
    <t>Danica Veselovská</t>
  </si>
  <si>
    <t>Danica</t>
  </si>
  <si>
    <t>Veselovská</t>
  </si>
  <si>
    <t>1419</t>
  </si>
  <si>
    <t>Róbert Veterník</t>
  </si>
  <si>
    <t>Róbert</t>
  </si>
  <si>
    <t>Veterník</t>
  </si>
  <si>
    <t>142</t>
  </si>
  <si>
    <t>Ľubica Bundzelová</t>
  </si>
  <si>
    <t>Ľubica</t>
  </si>
  <si>
    <t>Bundzelová</t>
  </si>
  <si>
    <t>1421</t>
  </si>
  <si>
    <t>Lucia Vícenová</t>
  </si>
  <si>
    <t>Vícenová</t>
  </si>
  <si>
    <t>1426</t>
  </si>
  <si>
    <t>Nora Vladová</t>
  </si>
  <si>
    <t>Nora</t>
  </si>
  <si>
    <t>Vladová</t>
  </si>
  <si>
    <t>1427</t>
  </si>
  <si>
    <t>Marián Vladovič</t>
  </si>
  <si>
    <t>Vladovič</t>
  </si>
  <si>
    <t>1429</t>
  </si>
  <si>
    <t>Diana Vlčková</t>
  </si>
  <si>
    <t>Diana</t>
  </si>
  <si>
    <t>Vlčková</t>
  </si>
  <si>
    <t>143</t>
  </si>
  <si>
    <t>Richard Bureš</t>
  </si>
  <si>
    <t>Richard</t>
  </si>
  <si>
    <t>Bureš</t>
  </si>
  <si>
    <t>1431</t>
  </si>
  <si>
    <t>Andrea Vojteková Fejérová</t>
  </si>
  <si>
    <t>Vojteková Fejérová</t>
  </si>
  <si>
    <t>1432</t>
  </si>
  <si>
    <t>Myrtill Vojteková</t>
  </si>
  <si>
    <t>Myrtill</t>
  </si>
  <si>
    <t>Vojteková</t>
  </si>
  <si>
    <t>1433</t>
  </si>
  <si>
    <t>Stanislav Vojtko</t>
  </si>
  <si>
    <t>Vojtko</t>
  </si>
  <si>
    <t>1435</t>
  </si>
  <si>
    <t>Marián Vorobel</t>
  </si>
  <si>
    <t>Vorobel</t>
  </si>
  <si>
    <t>1436</t>
  </si>
  <si>
    <t>Katarína Vorobelová</t>
  </si>
  <si>
    <t>Vorobelová</t>
  </si>
  <si>
    <t>1437</t>
  </si>
  <si>
    <t>Alica Vörösová</t>
  </si>
  <si>
    <t>Vörösová</t>
  </si>
  <si>
    <t>1440</t>
  </si>
  <si>
    <t>Mária Vrtochová</t>
  </si>
  <si>
    <t>Vrtochová</t>
  </si>
  <si>
    <t>1442</t>
  </si>
  <si>
    <t>Andrea Vyskočová</t>
  </si>
  <si>
    <t>Vyskočová</t>
  </si>
  <si>
    <t>1444</t>
  </si>
  <si>
    <t>Zlatica Vysocká</t>
  </si>
  <si>
    <t>Vysocká</t>
  </si>
  <si>
    <t>1445</t>
  </si>
  <si>
    <t>Eliška Wagshalová</t>
  </si>
  <si>
    <t>Eliška</t>
  </si>
  <si>
    <t>Wagshalová</t>
  </si>
  <si>
    <t>1446</t>
  </si>
  <si>
    <t>Nadežda Wallnerová</t>
  </si>
  <si>
    <t>Wallnerová</t>
  </si>
  <si>
    <t>1447</t>
  </si>
  <si>
    <t>Silvia Walterová</t>
  </si>
  <si>
    <t>Walterová</t>
  </si>
  <si>
    <t>1449</t>
  </si>
  <si>
    <t>Júlia Weiserová</t>
  </si>
  <si>
    <t>Weiserová</t>
  </si>
  <si>
    <t>1452</t>
  </si>
  <si>
    <t>Iveta Wildeová</t>
  </si>
  <si>
    <t>Wildeová</t>
  </si>
  <si>
    <t>1453</t>
  </si>
  <si>
    <t>Iveta Willantová</t>
  </si>
  <si>
    <t>Willantová</t>
  </si>
  <si>
    <t>1455</t>
  </si>
  <si>
    <t>Róbert Záhorák</t>
  </si>
  <si>
    <t>Záhorák</t>
  </si>
  <si>
    <t>1457</t>
  </si>
  <si>
    <t>Peter Zachar</t>
  </si>
  <si>
    <t>Zachar</t>
  </si>
  <si>
    <t>1459</t>
  </si>
  <si>
    <t>Katarína Zajacová</t>
  </si>
  <si>
    <t>Zajacová</t>
  </si>
  <si>
    <t>1460</t>
  </si>
  <si>
    <t>Iveta Záleská</t>
  </si>
  <si>
    <t>Záleská</t>
  </si>
  <si>
    <t>1461</t>
  </si>
  <si>
    <t>Pamela Záleská</t>
  </si>
  <si>
    <t>Pamela</t>
  </si>
  <si>
    <t>1462</t>
  </si>
  <si>
    <t>Zdenka Zamecová</t>
  </si>
  <si>
    <t>Zamecová</t>
  </si>
  <si>
    <t>1463</t>
  </si>
  <si>
    <t>Libuša Záthurecká</t>
  </si>
  <si>
    <t>Libuša</t>
  </si>
  <si>
    <t>Záthurecká</t>
  </si>
  <si>
    <t>1465</t>
  </si>
  <si>
    <t>Nora Zátopková</t>
  </si>
  <si>
    <t>Zátopková</t>
  </si>
  <si>
    <t>1467</t>
  </si>
  <si>
    <t>Slávka Zborovjanová</t>
  </si>
  <si>
    <t>Slávka</t>
  </si>
  <si>
    <t>Zborovjanová</t>
  </si>
  <si>
    <t>1468</t>
  </si>
  <si>
    <t>Mária Zbyňovcová</t>
  </si>
  <si>
    <t>Zbyňovcová</t>
  </si>
  <si>
    <t>147</t>
  </si>
  <si>
    <t>Agáta Burkušová</t>
  </si>
  <si>
    <t>Burkušová</t>
  </si>
  <si>
    <t>1472</t>
  </si>
  <si>
    <t>František Zelený</t>
  </si>
  <si>
    <t>František</t>
  </si>
  <si>
    <t>Zelený</t>
  </si>
  <si>
    <t>1475</t>
  </si>
  <si>
    <t>Vladimír Zimányi</t>
  </si>
  <si>
    <t>Zimányi</t>
  </si>
  <si>
    <t>1478</t>
  </si>
  <si>
    <t>Jozef Zlocha</t>
  </si>
  <si>
    <t>Zlocha</t>
  </si>
  <si>
    <t>1483</t>
  </si>
  <si>
    <t>Andrea Zolotová</t>
  </si>
  <si>
    <t>Zolotová</t>
  </si>
  <si>
    <t>1485</t>
  </si>
  <si>
    <t>Róbert Zsiga</t>
  </si>
  <si>
    <t>Zsiga</t>
  </si>
  <si>
    <t>1487</t>
  </si>
  <si>
    <t>Mária Žáková</t>
  </si>
  <si>
    <t>Žáková</t>
  </si>
  <si>
    <t>1489</t>
  </si>
  <si>
    <t>Patrícia Železníkova</t>
  </si>
  <si>
    <t>Patrícia</t>
  </si>
  <si>
    <t>Železníkova</t>
  </si>
  <si>
    <t>149</t>
  </si>
  <si>
    <t>Janka Butašová</t>
  </si>
  <si>
    <t>Butašová</t>
  </si>
  <si>
    <t>1491</t>
  </si>
  <si>
    <t>Laura Žideková</t>
  </si>
  <si>
    <t>Laura</t>
  </si>
  <si>
    <t>Žideková</t>
  </si>
  <si>
    <t>1492</t>
  </si>
  <si>
    <t>Margita Žilková</t>
  </si>
  <si>
    <t>Margita</t>
  </si>
  <si>
    <t>Žilková</t>
  </si>
  <si>
    <t>1493</t>
  </si>
  <si>
    <t>Alica Žingorová</t>
  </si>
  <si>
    <t>Žingorová</t>
  </si>
  <si>
    <t>1494</t>
  </si>
  <si>
    <t>Iveta Žišková</t>
  </si>
  <si>
    <t>Žišková</t>
  </si>
  <si>
    <t>1495</t>
  </si>
  <si>
    <t>Martin Žovinec</t>
  </si>
  <si>
    <t>Žovinec</t>
  </si>
  <si>
    <t>1498</t>
  </si>
  <si>
    <t>Viera Guregová</t>
  </si>
  <si>
    <t>Guregová</t>
  </si>
  <si>
    <t>15</t>
  </si>
  <si>
    <t>Katarína Arnouldová</t>
  </si>
  <si>
    <t>Arnouldová</t>
  </si>
  <si>
    <t>1500</t>
  </si>
  <si>
    <t>Jana Jarošová</t>
  </si>
  <si>
    <t>Jarošová</t>
  </si>
  <si>
    <t>1502</t>
  </si>
  <si>
    <t>Alexandra Kolcunová</t>
  </si>
  <si>
    <t>Alexandra</t>
  </si>
  <si>
    <t>Kolcunová</t>
  </si>
  <si>
    <t>1504</t>
  </si>
  <si>
    <t>Ivica Pittnerová</t>
  </si>
  <si>
    <t>Pittnerová</t>
  </si>
  <si>
    <t>1535</t>
  </si>
  <si>
    <t>Zoltán Orlai</t>
  </si>
  <si>
    <t>Orlai</t>
  </si>
  <si>
    <t>1555</t>
  </si>
  <si>
    <t>Dana Gáborová</t>
  </si>
  <si>
    <t>Gáborová</t>
  </si>
  <si>
    <t>1558</t>
  </si>
  <si>
    <t>Matúš Kalanin</t>
  </si>
  <si>
    <t>Matúš</t>
  </si>
  <si>
    <t>Kalanin</t>
  </si>
  <si>
    <t>156</t>
  </si>
  <si>
    <t>Michal Calko</t>
  </si>
  <si>
    <t>Calko</t>
  </si>
  <si>
    <t>1564</t>
  </si>
  <si>
    <t>Jozef Chovan</t>
  </si>
  <si>
    <t>Chovan</t>
  </si>
  <si>
    <t>1569</t>
  </si>
  <si>
    <t>Michal Frátrik</t>
  </si>
  <si>
    <t>Frátrik</t>
  </si>
  <si>
    <t>157</t>
  </si>
  <si>
    <t>Ľubica Cambelová</t>
  </si>
  <si>
    <t>Cambelová</t>
  </si>
  <si>
    <t>1571</t>
  </si>
  <si>
    <t>Gabriela Chudovská</t>
  </si>
  <si>
    <t>Chudovská</t>
  </si>
  <si>
    <t>1575</t>
  </si>
  <si>
    <t>Vladimír Gurka</t>
  </si>
  <si>
    <t>Gurka</t>
  </si>
  <si>
    <t>158</t>
  </si>
  <si>
    <t>Jarmila Centková</t>
  </si>
  <si>
    <t>Centková</t>
  </si>
  <si>
    <t>1583</t>
  </si>
  <si>
    <t>Daniel Marcián</t>
  </si>
  <si>
    <t>Daniel</t>
  </si>
  <si>
    <t>Marcián</t>
  </si>
  <si>
    <t>1591</t>
  </si>
  <si>
    <t>Marek Filo</t>
  </si>
  <si>
    <t>Filo</t>
  </si>
  <si>
    <t>1593</t>
  </si>
  <si>
    <t>Monika Czafiková</t>
  </si>
  <si>
    <t>Czafiková</t>
  </si>
  <si>
    <t>1597</t>
  </si>
  <si>
    <t>Zuzana Pribulová</t>
  </si>
  <si>
    <t>Pribulová</t>
  </si>
  <si>
    <t>16</t>
  </si>
  <si>
    <t>Renáta Audová</t>
  </si>
  <si>
    <t>Audová</t>
  </si>
  <si>
    <t>160</t>
  </si>
  <si>
    <t>Mária Cifrová</t>
  </si>
  <si>
    <t>Cifrová</t>
  </si>
  <si>
    <t>1603</t>
  </si>
  <si>
    <t>Stanislav Kováč</t>
  </si>
  <si>
    <t>Kováč</t>
  </si>
  <si>
    <t>1606</t>
  </si>
  <si>
    <t>Jozef Pikna</t>
  </si>
  <si>
    <t>Pikna</t>
  </si>
  <si>
    <t>161</t>
  </si>
  <si>
    <t>Slavomír Cimerman</t>
  </si>
  <si>
    <t>Slavomír</t>
  </si>
  <si>
    <t>Cimerman</t>
  </si>
  <si>
    <t>1621</t>
  </si>
  <si>
    <t>Eva Detvaiová</t>
  </si>
  <si>
    <t>Detvaiová</t>
  </si>
  <si>
    <t>1629</t>
  </si>
  <si>
    <t>Ľudmila Jančovičová</t>
  </si>
  <si>
    <t>Jančovičová</t>
  </si>
  <si>
    <t>163</t>
  </si>
  <si>
    <t>Jana Coboriová</t>
  </si>
  <si>
    <t>Coboriová</t>
  </si>
  <si>
    <t>1634</t>
  </si>
  <si>
    <t>Barbora Sopková</t>
  </si>
  <si>
    <t>164</t>
  </si>
  <si>
    <t>Attila Csaba</t>
  </si>
  <si>
    <t>Attila</t>
  </si>
  <si>
    <t>Csaba</t>
  </si>
  <si>
    <t>1646</t>
  </si>
  <si>
    <t>Tomáš Minárik</t>
  </si>
  <si>
    <t>Minárik</t>
  </si>
  <si>
    <t>1647</t>
  </si>
  <si>
    <t>Mariana Pondelová</t>
  </si>
  <si>
    <t>Pondelová</t>
  </si>
  <si>
    <t>165</t>
  </si>
  <si>
    <t>Peter Csank</t>
  </si>
  <si>
    <t>Csank</t>
  </si>
  <si>
    <t>1654</t>
  </si>
  <si>
    <t>Pavol Uhrík</t>
  </si>
  <si>
    <t>Uhrík</t>
  </si>
  <si>
    <t>166</t>
  </si>
  <si>
    <t>Oľga Csémyová</t>
  </si>
  <si>
    <t>Csémyová</t>
  </si>
  <si>
    <t>1667</t>
  </si>
  <si>
    <t>Lýdia Stehurová</t>
  </si>
  <si>
    <t>Lýdia</t>
  </si>
  <si>
    <t>Stehurová</t>
  </si>
  <si>
    <t>1668</t>
  </si>
  <si>
    <t>Ján Odnoga</t>
  </si>
  <si>
    <t>Odnoga</t>
  </si>
  <si>
    <t>167</t>
  </si>
  <si>
    <t>Božena Csibrányiová</t>
  </si>
  <si>
    <t>Csibrányiová</t>
  </si>
  <si>
    <t>168</t>
  </si>
  <si>
    <t>Eva Cvengová</t>
  </si>
  <si>
    <t>Cvengová</t>
  </si>
  <si>
    <t>1682</t>
  </si>
  <si>
    <t>Boris Vittek</t>
  </si>
  <si>
    <t>Vittek</t>
  </si>
  <si>
    <t>1684</t>
  </si>
  <si>
    <t>Marek Bujňák</t>
  </si>
  <si>
    <t>1688</t>
  </si>
  <si>
    <t>Lenka Janíková</t>
  </si>
  <si>
    <t>Janíková</t>
  </si>
  <si>
    <t>169</t>
  </si>
  <si>
    <t>Denisa Cviková</t>
  </si>
  <si>
    <t>Cviková</t>
  </si>
  <si>
    <t>1692</t>
  </si>
  <si>
    <t>Anna Monoková</t>
  </si>
  <si>
    <t>Monoková</t>
  </si>
  <si>
    <t>170</t>
  </si>
  <si>
    <t>Diana Cviková</t>
  </si>
  <si>
    <t>1700</t>
  </si>
  <si>
    <t>Tomáš Rudáš</t>
  </si>
  <si>
    <t>Rudáš</t>
  </si>
  <si>
    <t>1706</t>
  </si>
  <si>
    <t>Imrich Hlavička</t>
  </si>
  <si>
    <t>Imrich</t>
  </si>
  <si>
    <t>Hlavička</t>
  </si>
  <si>
    <t>172</t>
  </si>
  <si>
    <t>Alena Čakváriová</t>
  </si>
  <si>
    <t>Čakváriová</t>
  </si>
  <si>
    <t>1720</t>
  </si>
  <si>
    <t>Miroslava Belašičová</t>
  </si>
  <si>
    <t>Belašičová</t>
  </si>
  <si>
    <t>174</t>
  </si>
  <si>
    <t>Zdenko Čaniga</t>
  </si>
  <si>
    <t>Čaniga</t>
  </si>
  <si>
    <t>175</t>
  </si>
  <si>
    <t>Marek Čech</t>
  </si>
  <si>
    <t>Čech</t>
  </si>
  <si>
    <t>1759</t>
  </si>
  <si>
    <t>Rastislav Žigo</t>
  </si>
  <si>
    <t>Žigo</t>
  </si>
  <si>
    <t>1764</t>
  </si>
  <si>
    <t>Antónia Ďuranová</t>
  </si>
  <si>
    <t>Ďuranová</t>
  </si>
  <si>
    <t>177</t>
  </si>
  <si>
    <t>Mária Čechovičová</t>
  </si>
  <si>
    <t>Čechovičová</t>
  </si>
  <si>
    <t>1784</t>
  </si>
  <si>
    <t>Andrej Maukš</t>
  </si>
  <si>
    <t>Maukš</t>
  </si>
  <si>
    <t>1786</t>
  </si>
  <si>
    <t>Anna Holeščáková</t>
  </si>
  <si>
    <t>Holeščáková</t>
  </si>
  <si>
    <t>1799</t>
  </si>
  <si>
    <t>Helena Marcinkechová</t>
  </si>
  <si>
    <t>Marcinkechová</t>
  </si>
  <si>
    <t>180</t>
  </si>
  <si>
    <t>Valéria Černegová</t>
  </si>
  <si>
    <t>Valéria</t>
  </si>
  <si>
    <t>Černegová</t>
  </si>
  <si>
    <t>1802</t>
  </si>
  <si>
    <t>Kamila Nagyová</t>
  </si>
  <si>
    <t>Kamila</t>
  </si>
  <si>
    <t>Nagyová</t>
  </si>
  <si>
    <t>1810</t>
  </si>
  <si>
    <t>Eva Vallová</t>
  </si>
  <si>
    <t>Vallová</t>
  </si>
  <si>
    <t>182</t>
  </si>
  <si>
    <t>Vladimír Červeňák</t>
  </si>
  <si>
    <t>Červeňák</t>
  </si>
  <si>
    <t>183</t>
  </si>
  <si>
    <t>Mária Červenáková</t>
  </si>
  <si>
    <t>Červenáková</t>
  </si>
  <si>
    <t>1844</t>
  </si>
  <si>
    <t>Miroslav Jankola</t>
  </si>
  <si>
    <t>Jankola</t>
  </si>
  <si>
    <t>1846</t>
  </si>
  <si>
    <t>Dominika Hudecová PhD.</t>
  </si>
  <si>
    <t>Dominika</t>
  </si>
  <si>
    <t>Hudecová PhD.</t>
  </si>
  <si>
    <t>1847</t>
  </si>
  <si>
    <t>Alena Mihalčinová</t>
  </si>
  <si>
    <t>Mihalčinová</t>
  </si>
  <si>
    <t>1851</t>
  </si>
  <si>
    <t>Jana Tomášová</t>
  </si>
  <si>
    <t>Tomášová</t>
  </si>
  <si>
    <t>1858</t>
  </si>
  <si>
    <t>Marta Szántaiová</t>
  </si>
  <si>
    <t>Szántaiová</t>
  </si>
  <si>
    <t>186</t>
  </si>
  <si>
    <t>Eva Čipková</t>
  </si>
  <si>
    <t>Čipková</t>
  </si>
  <si>
    <t>1860</t>
  </si>
  <si>
    <t>Ľubomíra Podmaníková</t>
  </si>
  <si>
    <t>Ľubomíra</t>
  </si>
  <si>
    <t>Podmaníková</t>
  </si>
  <si>
    <t>1861</t>
  </si>
  <si>
    <t>Dušan Miškovčík</t>
  </si>
  <si>
    <t>Miškovčík</t>
  </si>
  <si>
    <t>1864</t>
  </si>
  <si>
    <t>Soňa Glezgo</t>
  </si>
  <si>
    <t>Glezgo</t>
  </si>
  <si>
    <t>1870</t>
  </si>
  <si>
    <t>Štefan Juhás</t>
  </si>
  <si>
    <t>Juhás</t>
  </si>
  <si>
    <t>1871</t>
  </si>
  <si>
    <t>Vincent Szabó</t>
  </si>
  <si>
    <t>Szabó</t>
  </si>
  <si>
    <t>1873</t>
  </si>
  <si>
    <t>Michaela Priesolová</t>
  </si>
  <si>
    <t>Priesolová</t>
  </si>
  <si>
    <t>1876</t>
  </si>
  <si>
    <t>Ágnes Nagyová</t>
  </si>
  <si>
    <t>Ágnes</t>
  </si>
  <si>
    <t>188</t>
  </si>
  <si>
    <t>Zuzana Čisovská</t>
  </si>
  <si>
    <t>Čisovská</t>
  </si>
  <si>
    <t>1886</t>
  </si>
  <si>
    <t>Dana Bartová</t>
  </si>
  <si>
    <t>Bartová</t>
  </si>
  <si>
    <t>1887</t>
  </si>
  <si>
    <t>Zuzana Slušná</t>
  </si>
  <si>
    <t>Slušná</t>
  </si>
  <si>
    <t>189</t>
  </si>
  <si>
    <t>František Čisovský</t>
  </si>
  <si>
    <t>Čisovský</t>
  </si>
  <si>
    <t>19</t>
  </si>
  <si>
    <t>Daniela Babinová</t>
  </si>
  <si>
    <t>Babinová</t>
  </si>
  <si>
    <t>190</t>
  </si>
  <si>
    <t>Miroslav Číž</t>
  </si>
  <si>
    <t>Číž</t>
  </si>
  <si>
    <t>191</t>
  </si>
  <si>
    <t>Miron Čiževský</t>
  </si>
  <si>
    <t>Miron</t>
  </si>
  <si>
    <t>Čiževský</t>
  </si>
  <si>
    <t>1910</t>
  </si>
  <si>
    <t>Michaela Sedláková</t>
  </si>
  <si>
    <t>Sedláková</t>
  </si>
  <si>
    <t>192</t>
  </si>
  <si>
    <t>Eliška Čonková</t>
  </si>
  <si>
    <t>Čonková</t>
  </si>
  <si>
    <t>1932</t>
  </si>
  <si>
    <t>Ondrej Melišek</t>
  </si>
  <si>
    <t>Ondrej</t>
  </si>
  <si>
    <t>Melišek</t>
  </si>
  <si>
    <t>194</t>
  </si>
  <si>
    <t>Ivan Ďalak</t>
  </si>
  <si>
    <t>Ďalak</t>
  </si>
  <si>
    <t>1940</t>
  </si>
  <si>
    <t>Viktória Bagala Vrábelová</t>
  </si>
  <si>
    <t>Viktória</t>
  </si>
  <si>
    <t>Bagala Vrábelová</t>
  </si>
  <si>
    <t>1942</t>
  </si>
  <si>
    <t>Tomáš Saraka</t>
  </si>
  <si>
    <t>Saraka</t>
  </si>
  <si>
    <t>1944</t>
  </si>
  <si>
    <t>Jozef Jaselský</t>
  </si>
  <si>
    <t>Jaselský</t>
  </si>
  <si>
    <t>1956</t>
  </si>
  <si>
    <t>Zuzana Pajtášová</t>
  </si>
  <si>
    <t>Pajtášová</t>
  </si>
  <si>
    <t>196</t>
  </si>
  <si>
    <t>Ivana Dančová</t>
  </si>
  <si>
    <t>Dančová</t>
  </si>
  <si>
    <t>1961</t>
  </si>
  <si>
    <t>Eliška Šnajderová</t>
  </si>
  <si>
    <t>Šnajderová</t>
  </si>
  <si>
    <t>197</t>
  </si>
  <si>
    <t>Janka Danková</t>
  </si>
  <si>
    <t>Danková</t>
  </si>
  <si>
    <t>1975</t>
  </si>
  <si>
    <t>Juraj Kapinaj</t>
  </si>
  <si>
    <t>Kapinaj</t>
  </si>
  <si>
    <t>198</t>
  </si>
  <si>
    <t>Ivan Daňo</t>
  </si>
  <si>
    <t>Daňo</t>
  </si>
  <si>
    <t>2</t>
  </si>
  <si>
    <t>Ľubica Adamčíková</t>
  </si>
  <si>
    <t>Adamčíková</t>
  </si>
  <si>
    <t>2002</t>
  </si>
  <si>
    <t>Marek Bartko</t>
  </si>
  <si>
    <t>Bartko</t>
  </si>
  <si>
    <t>201</t>
  </si>
  <si>
    <t>Ingrid Daxner</t>
  </si>
  <si>
    <t>Daxner</t>
  </si>
  <si>
    <t>2014</t>
  </si>
  <si>
    <t>Johana Máčajová</t>
  </si>
  <si>
    <t>Johana</t>
  </si>
  <si>
    <t>Máčajová</t>
  </si>
  <si>
    <t>2032</t>
  </si>
  <si>
    <t>Peter Králik</t>
  </si>
  <si>
    <t>Králik</t>
  </si>
  <si>
    <t>204</t>
  </si>
  <si>
    <t>Renáta Deáková</t>
  </si>
  <si>
    <t>Deáková</t>
  </si>
  <si>
    <t>2045</t>
  </si>
  <si>
    <t>Marek Rebej</t>
  </si>
  <si>
    <t>Rebej</t>
  </si>
  <si>
    <t>2048</t>
  </si>
  <si>
    <t>Jozef Trizna</t>
  </si>
  <si>
    <t>Trizna</t>
  </si>
  <si>
    <t>205</t>
  </si>
  <si>
    <t>Marián Degma</t>
  </si>
  <si>
    <t>Degma</t>
  </si>
  <si>
    <t>2054</t>
  </si>
  <si>
    <t>Peter Revický</t>
  </si>
  <si>
    <t>Revický</t>
  </si>
  <si>
    <t>206</t>
  </si>
  <si>
    <t>Ingrid Degmová-Pospíšilová</t>
  </si>
  <si>
    <t>Degmová-Pospíšilová</t>
  </si>
  <si>
    <t>2065</t>
  </si>
  <si>
    <t>Andrej Radomský</t>
  </si>
  <si>
    <t>Radomský</t>
  </si>
  <si>
    <t>207</t>
  </si>
  <si>
    <t>Pavol Dekánek</t>
  </si>
  <si>
    <t>Dekánek</t>
  </si>
  <si>
    <t>2085</t>
  </si>
  <si>
    <t>Robert Droppa</t>
  </si>
  <si>
    <t>Droppa</t>
  </si>
  <si>
    <t>209</t>
  </si>
  <si>
    <t>Jana Diškanová</t>
  </si>
  <si>
    <t>Diškanová</t>
  </si>
  <si>
    <t>210</t>
  </si>
  <si>
    <t>Rastislav Dlugoš, PhD.</t>
  </si>
  <si>
    <t>Dlugoš, PhD.</t>
  </si>
  <si>
    <t>211</t>
  </si>
  <si>
    <t>Adriana Dobiášová</t>
  </si>
  <si>
    <t>Dobiášová</t>
  </si>
  <si>
    <t>2121</t>
  </si>
  <si>
    <t>Radoslav Prutkay</t>
  </si>
  <si>
    <t>Prutkay</t>
  </si>
  <si>
    <t>213</t>
  </si>
  <si>
    <t>Darina Dobošová</t>
  </si>
  <si>
    <t>Dobošová</t>
  </si>
  <si>
    <t>214</t>
  </si>
  <si>
    <t>Miroslav Dobrík</t>
  </si>
  <si>
    <t>Dobrík</t>
  </si>
  <si>
    <t>2149</t>
  </si>
  <si>
    <t>Miriam Plavčáková</t>
  </si>
  <si>
    <t>Plavčáková</t>
  </si>
  <si>
    <t>216</t>
  </si>
  <si>
    <t>Erika Dodulíková</t>
  </si>
  <si>
    <t>Dodulíková</t>
  </si>
  <si>
    <t>2172</t>
  </si>
  <si>
    <t>Erika Tischlerová</t>
  </si>
  <si>
    <t>Tischlerová</t>
  </si>
  <si>
    <t>218</t>
  </si>
  <si>
    <t>Otília Doláková</t>
  </si>
  <si>
    <t>Otília</t>
  </si>
  <si>
    <t>Doláková</t>
  </si>
  <si>
    <t>2193</t>
  </si>
  <si>
    <t>Natália Slivenská</t>
  </si>
  <si>
    <t>Natália</t>
  </si>
  <si>
    <t>Slivenská</t>
  </si>
  <si>
    <t>220</t>
  </si>
  <si>
    <t>Marcela Dolníková Žabková</t>
  </si>
  <si>
    <t>Marcela</t>
  </si>
  <si>
    <t>Dolníková Žabková</t>
  </si>
  <si>
    <t>2204</t>
  </si>
  <si>
    <t>Ján Evin</t>
  </si>
  <si>
    <t>Evin</t>
  </si>
  <si>
    <t>2208</t>
  </si>
  <si>
    <t>Eva Kráľová</t>
  </si>
  <si>
    <t>Kráľová</t>
  </si>
  <si>
    <t>2209</t>
  </si>
  <si>
    <t>Stanislava Salajová</t>
  </si>
  <si>
    <t>Salajová</t>
  </si>
  <si>
    <t>221</t>
  </si>
  <si>
    <t>Vladimír Donič</t>
  </si>
  <si>
    <t>Donič</t>
  </si>
  <si>
    <t>222</t>
  </si>
  <si>
    <t>Gabriela Donnerová</t>
  </si>
  <si>
    <t>Donnerová</t>
  </si>
  <si>
    <t>223</t>
  </si>
  <si>
    <t>Zuzana Doricová</t>
  </si>
  <si>
    <t>Doricová</t>
  </si>
  <si>
    <t>225</t>
  </si>
  <si>
    <t>Daniela Drnáková</t>
  </si>
  <si>
    <t>Drnáková</t>
  </si>
  <si>
    <t>226</t>
  </si>
  <si>
    <t>Mario Dubaň</t>
  </si>
  <si>
    <t>Mario</t>
  </si>
  <si>
    <t>Dubaň</t>
  </si>
  <si>
    <t>2266</t>
  </si>
  <si>
    <t>Lenka Evinová</t>
  </si>
  <si>
    <t>Evinová</t>
  </si>
  <si>
    <t>228</t>
  </si>
  <si>
    <t>Jana Dubivská</t>
  </si>
  <si>
    <t>Dubivská</t>
  </si>
  <si>
    <t>229</t>
  </si>
  <si>
    <t>Monika Dubjel</t>
  </si>
  <si>
    <t>Dubjel</t>
  </si>
  <si>
    <t>230</t>
  </si>
  <si>
    <t>Judita Dubjelová</t>
  </si>
  <si>
    <t>Judita</t>
  </si>
  <si>
    <t>Dubjelová</t>
  </si>
  <si>
    <t>2303</t>
  </si>
  <si>
    <t>Diana Bičová</t>
  </si>
  <si>
    <t>Bičová</t>
  </si>
  <si>
    <t>232</t>
  </si>
  <si>
    <t>Martina Dubovcová</t>
  </si>
  <si>
    <t>Dubovcová</t>
  </si>
  <si>
    <t>2321</t>
  </si>
  <si>
    <t>Jozef Škvára</t>
  </si>
  <si>
    <t>Škvára</t>
  </si>
  <si>
    <t>2329</t>
  </si>
  <si>
    <t>Vladislav Ďurkáň</t>
  </si>
  <si>
    <t>Ďurkáň</t>
  </si>
  <si>
    <t>233</t>
  </si>
  <si>
    <t>Viera Dubovinská</t>
  </si>
  <si>
    <t>Dubovinská</t>
  </si>
  <si>
    <t>2330</t>
  </si>
  <si>
    <t>Matúš Staríček</t>
  </si>
  <si>
    <t>Staríček</t>
  </si>
  <si>
    <t>2335</t>
  </si>
  <si>
    <t>Zuzana Berežná</t>
  </si>
  <si>
    <t>Berežná</t>
  </si>
  <si>
    <t>2338</t>
  </si>
  <si>
    <t>Pavol Macháč</t>
  </si>
  <si>
    <t>Macháč</t>
  </si>
  <si>
    <t>234</t>
  </si>
  <si>
    <t>Gabriela Dúbravková</t>
  </si>
  <si>
    <t>Dúbravková</t>
  </si>
  <si>
    <t>2353</t>
  </si>
  <si>
    <t>Andrea Škapincová, PhD.</t>
  </si>
  <si>
    <t>Škapincová, PhD.</t>
  </si>
  <si>
    <t>2359</t>
  </si>
  <si>
    <t>Marián Dunčko</t>
  </si>
  <si>
    <t>Dunčko</t>
  </si>
  <si>
    <t>2366</t>
  </si>
  <si>
    <t>Zuzana Gašpirová</t>
  </si>
  <si>
    <t>Gašpirová</t>
  </si>
  <si>
    <t>237</t>
  </si>
  <si>
    <t>Jana Dudíková</t>
  </si>
  <si>
    <t>Dudíková</t>
  </si>
  <si>
    <t>239</t>
  </si>
  <si>
    <t>Helena Dudzíková</t>
  </si>
  <si>
    <t>Dudzíková</t>
  </si>
  <si>
    <t>240</t>
  </si>
  <si>
    <t>Ivana Dufalová</t>
  </si>
  <si>
    <t>Dufalová</t>
  </si>
  <si>
    <t>2413</t>
  </si>
  <si>
    <t>Milan Antal</t>
  </si>
  <si>
    <t>Antal</t>
  </si>
  <si>
    <t>2415</t>
  </si>
  <si>
    <t>Katarína Červenková</t>
  </si>
  <si>
    <t>Červenková</t>
  </si>
  <si>
    <t>2416</t>
  </si>
  <si>
    <t>Jeannette Hajdinová</t>
  </si>
  <si>
    <t>Jeannette</t>
  </si>
  <si>
    <t>Hajdinová</t>
  </si>
  <si>
    <t>2417</t>
  </si>
  <si>
    <t>Anna Hýseková</t>
  </si>
  <si>
    <t>Hýseková</t>
  </si>
  <si>
    <t>2418</t>
  </si>
  <si>
    <t>Oliver Kolenčík</t>
  </si>
  <si>
    <t>Oliver</t>
  </si>
  <si>
    <t>Kolenčík</t>
  </si>
  <si>
    <t>2419</t>
  </si>
  <si>
    <t>Oľga Kováčová</t>
  </si>
  <si>
    <t>Kováčová</t>
  </si>
  <si>
    <t>2420</t>
  </si>
  <si>
    <t>Ľubomíra Krišťáková</t>
  </si>
  <si>
    <t>Krišťáková</t>
  </si>
  <si>
    <t>2421</t>
  </si>
  <si>
    <t>Michal Kubiš</t>
  </si>
  <si>
    <t>Kubiš</t>
  </si>
  <si>
    <t>2422</t>
  </si>
  <si>
    <t>Silvia Kysucká</t>
  </si>
  <si>
    <t>Kysucká</t>
  </si>
  <si>
    <t>2423</t>
  </si>
  <si>
    <t>René Milták</t>
  </si>
  <si>
    <t>Milták</t>
  </si>
  <si>
    <t>2424</t>
  </si>
  <si>
    <t>Vladimír Tamaškovič</t>
  </si>
  <si>
    <t>Tamaškovič</t>
  </si>
  <si>
    <t>2425</t>
  </si>
  <si>
    <t>Michal Valent</t>
  </si>
  <si>
    <t>2426</t>
  </si>
  <si>
    <t>Michal Vigaš</t>
  </si>
  <si>
    <t>Vigaš</t>
  </si>
  <si>
    <t>2431</t>
  </si>
  <si>
    <t>Janka Gibaľová</t>
  </si>
  <si>
    <t>Gibaľová</t>
  </si>
  <si>
    <t>244</t>
  </si>
  <si>
    <t>Adriana Dulovičová</t>
  </si>
  <si>
    <t>Dulovičová</t>
  </si>
  <si>
    <t>2447</t>
  </si>
  <si>
    <t>Peter Koman</t>
  </si>
  <si>
    <t>Koman</t>
  </si>
  <si>
    <t>245</t>
  </si>
  <si>
    <t>Marta Ďumbalová</t>
  </si>
  <si>
    <t>Ďumbalová</t>
  </si>
  <si>
    <t>247</t>
  </si>
  <si>
    <t>Dušan Ďurian</t>
  </si>
  <si>
    <t>Ďurian</t>
  </si>
  <si>
    <t>2472</t>
  </si>
  <si>
    <t>Peter Guček</t>
  </si>
  <si>
    <t>Guček</t>
  </si>
  <si>
    <t>2475</t>
  </si>
  <si>
    <t>Karol Rihák</t>
  </si>
  <si>
    <t>Rihák</t>
  </si>
  <si>
    <t>2485</t>
  </si>
  <si>
    <t>Martin Kurečko</t>
  </si>
  <si>
    <t>Kurečko</t>
  </si>
  <si>
    <t>2502</t>
  </si>
  <si>
    <t>Adriana Šimková</t>
  </si>
  <si>
    <t>251</t>
  </si>
  <si>
    <t>Zoltán Dusza</t>
  </si>
  <si>
    <t>Dusza</t>
  </si>
  <si>
    <t>2516</t>
  </si>
  <si>
    <t>Roman Lajoš</t>
  </si>
  <si>
    <t>Lajoš</t>
  </si>
  <si>
    <t>2519</t>
  </si>
  <si>
    <t>Viera Malinowska</t>
  </si>
  <si>
    <t>Malinowska</t>
  </si>
  <si>
    <t>252</t>
  </si>
  <si>
    <t>Jarmila Dušáková</t>
  </si>
  <si>
    <t>Dušáková</t>
  </si>
  <si>
    <t>2520</t>
  </si>
  <si>
    <t>Marta Hirešová</t>
  </si>
  <si>
    <t>Hirešová</t>
  </si>
  <si>
    <t>253</t>
  </si>
  <si>
    <t>Stanislav Dutko</t>
  </si>
  <si>
    <t>Dutko</t>
  </si>
  <si>
    <t>2535</t>
  </si>
  <si>
    <t>Katarína Batisová</t>
  </si>
  <si>
    <t>Batisová</t>
  </si>
  <si>
    <t>2539</t>
  </si>
  <si>
    <t>Michal Mravec</t>
  </si>
  <si>
    <t>Mravec</t>
  </si>
  <si>
    <t>2540</t>
  </si>
  <si>
    <t>Eva Jombíková</t>
  </si>
  <si>
    <t>Jombíková</t>
  </si>
  <si>
    <t>2546</t>
  </si>
  <si>
    <t>Daniel Ivanko, PhD.</t>
  </si>
  <si>
    <t>Ivanko, PhD.</t>
  </si>
  <si>
    <t>2547</t>
  </si>
  <si>
    <t>Jana Janics Bajánková</t>
  </si>
  <si>
    <t>Janics Bajánková</t>
  </si>
  <si>
    <t>255</t>
  </si>
  <si>
    <t>Michal Dzurdzík</t>
  </si>
  <si>
    <t>Dzurdzík</t>
  </si>
  <si>
    <t>2550</t>
  </si>
  <si>
    <t>Miroslava Korbašová</t>
  </si>
  <si>
    <t>Korbašová</t>
  </si>
  <si>
    <t>2551</t>
  </si>
  <si>
    <t>Zuzana Kotríková</t>
  </si>
  <si>
    <t>Kotríková</t>
  </si>
  <si>
    <t>2552</t>
  </si>
  <si>
    <t>Michaela Kotusová Hucová</t>
  </si>
  <si>
    <t>Kotusová Hucová</t>
  </si>
  <si>
    <t>2553</t>
  </si>
  <si>
    <t>Katarína Krochtová</t>
  </si>
  <si>
    <t>Krochtová</t>
  </si>
  <si>
    <t>2554</t>
  </si>
  <si>
    <t>Martina Líšková</t>
  </si>
  <si>
    <t>Líšková</t>
  </si>
  <si>
    <t>2558</t>
  </si>
  <si>
    <t>Dalibor Miľan</t>
  </si>
  <si>
    <t>Dalibor</t>
  </si>
  <si>
    <t>Miľan</t>
  </si>
  <si>
    <t>2559</t>
  </si>
  <si>
    <t>Lucia Mizerová</t>
  </si>
  <si>
    <t>Mizerová</t>
  </si>
  <si>
    <t>256</t>
  </si>
  <si>
    <t>Eva Dzúriková</t>
  </si>
  <si>
    <t>Dzúriková</t>
  </si>
  <si>
    <t>2561</t>
  </si>
  <si>
    <t>Adriána Považanová</t>
  </si>
  <si>
    <t>Adriána</t>
  </si>
  <si>
    <t>2564</t>
  </si>
  <si>
    <t>Vladimír Sklenka</t>
  </si>
  <si>
    <t>Sklenka</t>
  </si>
  <si>
    <t>2566</t>
  </si>
  <si>
    <t>Miroslav Šedivec</t>
  </si>
  <si>
    <t>Šedivec</t>
  </si>
  <si>
    <t>2567</t>
  </si>
  <si>
    <t>Dušan Špirek</t>
  </si>
  <si>
    <t>Špirek</t>
  </si>
  <si>
    <t>2569</t>
  </si>
  <si>
    <t>Ján Šulgan</t>
  </si>
  <si>
    <t>Šulgan</t>
  </si>
  <si>
    <t>2570</t>
  </si>
  <si>
    <t>Juraj Vallo</t>
  </si>
  <si>
    <t>Vallo</t>
  </si>
  <si>
    <t>2576</t>
  </si>
  <si>
    <t>Zuzana Dojčánová</t>
  </si>
  <si>
    <t>Dojčánová</t>
  </si>
  <si>
    <t>2578</t>
  </si>
  <si>
    <t>Monika Kráľová</t>
  </si>
  <si>
    <t>2579</t>
  </si>
  <si>
    <t>Michal Novotný</t>
  </si>
  <si>
    <t>Novotný</t>
  </si>
  <si>
    <t>2580</t>
  </si>
  <si>
    <t>Radoslav Smatana, PhD.</t>
  </si>
  <si>
    <t>Smatana, PhD.</t>
  </si>
  <si>
    <t>2581</t>
  </si>
  <si>
    <t>Matúš Tarcala</t>
  </si>
  <si>
    <t>Tarcala</t>
  </si>
  <si>
    <t>2582</t>
  </si>
  <si>
    <t>Ján Petreás</t>
  </si>
  <si>
    <t>Petreás</t>
  </si>
  <si>
    <t>2583</t>
  </si>
  <si>
    <t>Viktor Marko</t>
  </si>
  <si>
    <t>Viktor</t>
  </si>
  <si>
    <t>Marko</t>
  </si>
  <si>
    <t>26</t>
  </si>
  <si>
    <t>Zuzana Bajlová</t>
  </si>
  <si>
    <t>Bajlová</t>
  </si>
  <si>
    <t>260</t>
  </si>
  <si>
    <t>Jozef Engel</t>
  </si>
  <si>
    <t>Engel</t>
  </si>
  <si>
    <t>2608</t>
  </si>
  <si>
    <t>Radoslava Strhárska</t>
  </si>
  <si>
    <t>Radoslava</t>
  </si>
  <si>
    <t>Strhárska</t>
  </si>
  <si>
    <t>262</t>
  </si>
  <si>
    <t>Alena Ernestová</t>
  </si>
  <si>
    <t>Ernestová</t>
  </si>
  <si>
    <t>263</t>
  </si>
  <si>
    <t>Katarína Fakanová</t>
  </si>
  <si>
    <t>Fakanová</t>
  </si>
  <si>
    <t>264</t>
  </si>
  <si>
    <t>Roman Farkaš</t>
  </si>
  <si>
    <t>Farkaš</t>
  </si>
  <si>
    <t>2644</t>
  </si>
  <si>
    <t>Tomáš Paranič</t>
  </si>
  <si>
    <t>Paranič</t>
  </si>
  <si>
    <t>2655</t>
  </si>
  <si>
    <t>Gabriela Sopková, PhD.</t>
  </si>
  <si>
    <t>Sopková, PhD.</t>
  </si>
  <si>
    <t>266</t>
  </si>
  <si>
    <t>Roman Farkaš, PhD.</t>
  </si>
  <si>
    <t>Farkaš, PhD.</t>
  </si>
  <si>
    <t>2666</t>
  </si>
  <si>
    <t>Judita Gabonaiová Hrenčuková</t>
  </si>
  <si>
    <t>Gabonaiová Hrenčuková</t>
  </si>
  <si>
    <t>2667</t>
  </si>
  <si>
    <t>Ľuboš Murgaš</t>
  </si>
  <si>
    <t>Murgaš</t>
  </si>
  <si>
    <t>2668</t>
  </si>
  <si>
    <t>Stanislava Padúchová</t>
  </si>
  <si>
    <t>Padúchová</t>
  </si>
  <si>
    <t>2669</t>
  </si>
  <si>
    <t>Jana Smereková</t>
  </si>
  <si>
    <t>Smereková</t>
  </si>
  <si>
    <t>267</t>
  </si>
  <si>
    <t>Beata Farkašová</t>
  </si>
  <si>
    <t>Farkašová</t>
  </si>
  <si>
    <t>2670</t>
  </si>
  <si>
    <t>Juraj Fujerik</t>
  </si>
  <si>
    <t>Fujerik</t>
  </si>
  <si>
    <t>268</t>
  </si>
  <si>
    <t>Dana Farkášová</t>
  </si>
  <si>
    <t>Farkášová</t>
  </si>
  <si>
    <t>269</t>
  </si>
  <si>
    <t>Eva Farkašová</t>
  </si>
  <si>
    <t>27</t>
  </si>
  <si>
    <t>Ľubica Bajzová</t>
  </si>
  <si>
    <t>Bajzová</t>
  </si>
  <si>
    <t>270</t>
  </si>
  <si>
    <t>Ľubica Farkašová</t>
  </si>
  <si>
    <t>271</t>
  </si>
  <si>
    <t>Monika Farkašová</t>
  </si>
  <si>
    <t>272</t>
  </si>
  <si>
    <t>Iveta Farkašovská</t>
  </si>
  <si>
    <t>Farkašovská</t>
  </si>
  <si>
    <t>273</t>
  </si>
  <si>
    <t>Štefan Fedor</t>
  </si>
  <si>
    <t>Fedor</t>
  </si>
  <si>
    <t>274</t>
  </si>
  <si>
    <t>Blažena Fedorková</t>
  </si>
  <si>
    <t>Fedorková</t>
  </si>
  <si>
    <t>275</t>
  </si>
  <si>
    <t>Milena Fegyesová</t>
  </si>
  <si>
    <t>Milena</t>
  </si>
  <si>
    <t>Fegyesová</t>
  </si>
  <si>
    <t>2753</t>
  </si>
  <si>
    <t>Beata Gešvantnerová</t>
  </si>
  <si>
    <t>Gešvantnerová</t>
  </si>
  <si>
    <t>276</t>
  </si>
  <si>
    <t>Ivana Fekete</t>
  </si>
  <si>
    <t>Fekete</t>
  </si>
  <si>
    <t>277</t>
  </si>
  <si>
    <t>Maroš Fekete</t>
  </si>
  <si>
    <t>Maroš</t>
  </si>
  <si>
    <t>278</t>
  </si>
  <si>
    <t>Kristína Ferencziová</t>
  </si>
  <si>
    <t>Ferencziová</t>
  </si>
  <si>
    <t>28</t>
  </si>
  <si>
    <t>Ľuboš Baka</t>
  </si>
  <si>
    <t>Baka</t>
  </si>
  <si>
    <t>281</t>
  </si>
  <si>
    <t>Michal Fiala</t>
  </si>
  <si>
    <t>Fiala</t>
  </si>
  <si>
    <t>2814</t>
  </si>
  <si>
    <t>Jana Brídziková</t>
  </si>
  <si>
    <t>Brídziková</t>
  </si>
  <si>
    <t>282</t>
  </si>
  <si>
    <t>Jana Fígerová</t>
  </si>
  <si>
    <t>Fígerová</t>
  </si>
  <si>
    <t>2843</t>
  </si>
  <si>
    <t>Janka Borošková</t>
  </si>
  <si>
    <t>Borošková</t>
  </si>
  <si>
    <t>2845</t>
  </si>
  <si>
    <t>Martin Zahorčák</t>
  </si>
  <si>
    <t>Zahorčák</t>
  </si>
  <si>
    <t>2846</t>
  </si>
  <si>
    <t>Marcela Kačmárová</t>
  </si>
  <si>
    <t>Kačmárová</t>
  </si>
  <si>
    <t>286</t>
  </si>
  <si>
    <t>Mária Filová</t>
  </si>
  <si>
    <t>Filová</t>
  </si>
  <si>
    <t>287</t>
  </si>
  <si>
    <t>Roman Fitt</t>
  </si>
  <si>
    <t>Fitt</t>
  </si>
  <si>
    <t>2896</t>
  </si>
  <si>
    <t>Erik Tomus</t>
  </si>
  <si>
    <t>Tomus</t>
  </si>
  <si>
    <t>291</t>
  </si>
  <si>
    <t>Eva Foltánová</t>
  </si>
  <si>
    <t>Foltánová</t>
  </si>
  <si>
    <t>293</t>
  </si>
  <si>
    <t>Eva Franková</t>
  </si>
  <si>
    <t>Franková</t>
  </si>
  <si>
    <t>294</t>
  </si>
  <si>
    <t>Gabriel Frankovič</t>
  </si>
  <si>
    <t>Frankovič</t>
  </si>
  <si>
    <t>296</t>
  </si>
  <si>
    <t>Anna Frigová</t>
  </si>
  <si>
    <t>Frigová</t>
  </si>
  <si>
    <t>297</t>
  </si>
  <si>
    <t>Michaela Frimmelová</t>
  </si>
  <si>
    <t>Frimmelová</t>
  </si>
  <si>
    <t>298</t>
  </si>
  <si>
    <t>Gabriela Fuchsová</t>
  </si>
  <si>
    <t>Fuchsová</t>
  </si>
  <si>
    <t>3</t>
  </si>
  <si>
    <t>Stella Al Khufash</t>
  </si>
  <si>
    <t>Stella</t>
  </si>
  <si>
    <t>Al Khufash</t>
  </si>
  <si>
    <t>30</t>
  </si>
  <si>
    <t>Ľubica Balalová</t>
  </si>
  <si>
    <t>Balalová</t>
  </si>
  <si>
    <t>301</t>
  </si>
  <si>
    <t>Marián Furman</t>
  </si>
  <si>
    <t>Furman</t>
  </si>
  <si>
    <t>303</t>
  </si>
  <si>
    <t>Ladislav Gábor</t>
  </si>
  <si>
    <t>Gábor</t>
  </si>
  <si>
    <t>3040</t>
  </si>
  <si>
    <t>Veronika Pavláková</t>
  </si>
  <si>
    <t>Veronika</t>
  </si>
  <si>
    <t>Pavláková</t>
  </si>
  <si>
    <t>305</t>
  </si>
  <si>
    <t>Andrea Gabrielová</t>
  </si>
  <si>
    <t>Gabrielová</t>
  </si>
  <si>
    <t>3055</t>
  </si>
  <si>
    <t>Lenka Bowker</t>
  </si>
  <si>
    <t>Bowker</t>
  </si>
  <si>
    <t>306</t>
  </si>
  <si>
    <t>Helena Gajdošová</t>
  </si>
  <si>
    <t>Gajdošová</t>
  </si>
  <si>
    <t>307</t>
  </si>
  <si>
    <t>Zuzana Gajerová</t>
  </si>
  <si>
    <t>Gajerová</t>
  </si>
  <si>
    <t>3070</t>
  </si>
  <si>
    <t>Natália Štrkolcová</t>
  </si>
  <si>
    <t>Štrkolcová</t>
  </si>
  <si>
    <t>308</t>
  </si>
  <si>
    <t>Tibor Gál</t>
  </si>
  <si>
    <t>Gál</t>
  </si>
  <si>
    <t>309</t>
  </si>
  <si>
    <t>Andrea Galdunová</t>
  </si>
  <si>
    <t>Galdunová</t>
  </si>
  <si>
    <t>3099</t>
  </si>
  <si>
    <t>Zuzana Bálintová</t>
  </si>
  <si>
    <t>Bálintová</t>
  </si>
  <si>
    <t>311</t>
  </si>
  <si>
    <t>Ján Gallo</t>
  </si>
  <si>
    <t>Gallo</t>
  </si>
  <si>
    <t>312</t>
  </si>
  <si>
    <t>Jaroslav Gallo</t>
  </si>
  <si>
    <t>Jaroslav</t>
  </si>
  <si>
    <t>3138</t>
  </si>
  <si>
    <t>Michal Tagaj</t>
  </si>
  <si>
    <t>Tagaj</t>
  </si>
  <si>
    <t>314</t>
  </si>
  <si>
    <t>Alica Gálová</t>
  </si>
  <si>
    <t>Gálová</t>
  </si>
  <si>
    <t>3140</t>
  </si>
  <si>
    <t>Katarína Juračková</t>
  </si>
  <si>
    <t>Juračková</t>
  </si>
  <si>
    <t>315</t>
  </si>
  <si>
    <t>Stanislav Galovič</t>
  </si>
  <si>
    <t>Galovič</t>
  </si>
  <si>
    <t>316</t>
  </si>
  <si>
    <t>Marcela Gandelová</t>
  </si>
  <si>
    <t>Gandelová</t>
  </si>
  <si>
    <t>317</t>
  </si>
  <si>
    <t>Silvia Gandelová</t>
  </si>
  <si>
    <t>3170</t>
  </si>
  <si>
    <t>Eva Kerecmanová</t>
  </si>
  <si>
    <t>Kerecmanová</t>
  </si>
  <si>
    <t>319</t>
  </si>
  <si>
    <t>Peter Garaj</t>
  </si>
  <si>
    <t>Garaj</t>
  </si>
  <si>
    <t>3190</t>
  </si>
  <si>
    <t>Zuzana Slebodniková Levkušová</t>
  </si>
  <si>
    <t>Slebodniková Levkušová</t>
  </si>
  <si>
    <t>3196</t>
  </si>
  <si>
    <t>Jana Zuzan</t>
  </si>
  <si>
    <t>Zuzan</t>
  </si>
  <si>
    <t>32</t>
  </si>
  <si>
    <t>Radoslav Baláž</t>
  </si>
  <si>
    <t>Baláž</t>
  </si>
  <si>
    <t>320</t>
  </si>
  <si>
    <t>Slávka Garančovská</t>
  </si>
  <si>
    <t>Garančovská</t>
  </si>
  <si>
    <t>3203</t>
  </si>
  <si>
    <t>Silvia Majkutová Lesňáková</t>
  </si>
  <si>
    <t>Lesňáková</t>
  </si>
  <si>
    <t>3207</t>
  </si>
  <si>
    <t>Zuzana Hlistová</t>
  </si>
  <si>
    <t>Hlistová</t>
  </si>
  <si>
    <t>3208</t>
  </si>
  <si>
    <t>Ján Golian PhD.</t>
  </si>
  <si>
    <t>Golian PhD.</t>
  </si>
  <si>
    <t>3209</t>
  </si>
  <si>
    <t>Mária Szabóová</t>
  </si>
  <si>
    <t>Szabóová</t>
  </si>
  <si>
    <t>321</t>
  </si>
  <si>
    <t>Jana Gargulová</t>
  </si>
  <si>
    <t>Gargulová</t>
  </si>
  <si>
    <t>3210</t>
  </si>
  <si>
    <t>Jana Matayová</t>
  </si>
  <si>
    <t>Matayová</t>
  </si>
  <si>
    <t>3211</t>
  </si>
  <si>
    <t>Peter Kalata</t>
  </si>
  <si>
    <t>Kalata</t>
  </si>
  <si>
    <t>3212</t>
  </si>
  <si>
    <t>Anna Přikrylová</t>
  </si>
  <si>
    <t>Přikrylová</t>
  </si>
  <si>
    <t>3213</t>
  </si>
  <si>
    <t>Renáta Šišková</t>
  </si>
  <si>
    <t>3214</t>
  </si>
  <si>
    <t>Lenka Augustínová</t>
  </si>
  <si>
    <t>Augustínová</t>
  </si>
  <si>
    <t>3215</t>
  </si>
  <si>
    <t>Ladislav Burda</t>
  </si>
  <si>
    <t>Burda</t>
  </si>
  <si>
    <t>323</t>
  </si>
  <si>
    <t>Katarína Gašparová</t>
  </si>
  <si>
    <t>Gašparová</t>
  </si>
  <si>
    <t>325</t>
  </si>
  <si>
    <t>Alica Gavalcová</t>
  </si>
  <si>
    <t>Gavalcová</t>
  </si>
  <si>
    <t>3278</t>
  </si>
  <si>
    <t>Tatiana Redenkovičová</t>
  </si>
  <si>
    <t>Redenkovičová</t>
  </si>
  <si>
    <t>328</t>
  </si>
  <si>
    <t>Mariana Gavalierová</t>
  </si>
  <si>
    <t>Gavalierová</t>
  </si>
  <si>
    <t>329</t>
  </si>
  <si>
    <t>Mária Gazdačková</t>
  </si>
  <si>
    <t>Gazdačková</t>
  </si>
  <si>
    <t>330</t>
  </si>
  <si>
    <t>Branislav Gazdag</t>
  </si>
  <si>
    <t>Branislav</t>
  </si>
  <si>
    <t>Gazdag</t>
  </si>
  <si>
    <t>3304</t>
  </si>
  <si>
    <t>Ján Kislík</t>
  </si>
  <si>
    <t>Kislík</t>
  </si>
  <si>
    <t>331</t>
  </si>
  <si>
    <t>Andrea Gazdagová</t>
  </si>
  <si>
    <t>Gazdagová</t>
  </si>
  <si>
    <t>333</t>
  </si>
  <si>
    <t>Monika Géciová</t>
  </si>
  <si>
    <t>Géciová</t>
  </si>
  <si>
    <t>3339</t>
  </si>
  <si>
    <t>Anna Irikovská</t>
  </si>
  <si>
    <t>Irikovská</t>
  </si>
  <si>
    <t>334</t>
  </si>
  <si>
    <t>Mikuláš Géczi</t>
  </si>
  <si>
    <t>Mikuláš</t>
  </si>
  <si>
    <t>Géczi</t>
  </si>
  <si>
    <t>3343</t>
  </si>
  <si>
    <t>Peter Kubej</t>
  </si>
  <si>
    <t>Kubej</t>
  </si>
  <si>
    <t>3345</t>
  </si>
  <si>
    <t>Martin Bauer</t>
  </si>
  <si>
    <t>Bauer</t>
  </si>
  <si>
    <t>3346</t>
  </si>
  <si>
    <t>Lenka Kostolanská</t>
  </si>
  <si>
    <t>Kostolanská</t>
  </si>
  <si>
    <t>3347</t>
  </si>
  <si>
    <t>Radka Laceková</t>
  </si>
  <si>
    <t>Radka</t>
  </si>
  <si>
    <t>Laceková</t>
  </si>
  <si>
    <t>3348</t>
  </si>
  <si>
    <t>Júlia Prikrylová</t>
  </si>
  <si>
    <t>Prikrylová</t>
  </si>
  <si>
    <t>3350</t>
  </si>
  <si>
    <t>Michal Pollák</t>
  </si>
  <si>
    <t>Pollák</t>
  </si>
  <si>
    <t>3352</t>
  </si>
  <si>
    <t>Dušan Szabó</t>
  </si>
  <si>
    <t>3353</t>
  </si>
  <si>
    <t>Adriana Mazúchová</t>
  </si>
  <si>
    <t>Mazúchová</t>
  </si>
  <si>
    <t>3355</t>
  </si>
  <si>
    <t>Mária Ďuricová</t>
  </si>
  <si>
    <t>Ďuricová</t>
  </si>
  <si>
    <t>3356</t>
  </si>
  <si>
    <t>Peter Vrbjar</t>
  </si>
  <si>
    <t>Vrbjar</t>
  </si>
  <si>
    <t>3357</t>
  </si>
  <si>
    <t>Monika Vozárová</t>
  </si>
  <si>
    <t>Vozárová</t>
  </si>
  <si>
    <t>3358</t>
  </si>
  <si>
    <t>Michaela Králiková</t>
  </si>
  <si>
    <t>Králiková</t>
  </si>
  <si>
    <t>3363</t>
  </si>
  <si>
    <t>Margaréta Jurková Žoldáková</t>
  </si>
  <si>
    <t>Margaréta</t>
  </si>
  <si>
    <t>Jurková Žoldáková</t>
  </si>
  <si>
    <t>3366</t>
  </si>
  <si>
    <t>Dominika Volkaiová</t>
  </si>
  <si>
    <t>Volkaiová</t>
  </si>
  <si>
    <t>3367</t>
  </si>
  <si>
    <t>Michal Drimák</t>
  </si>
  <si>
    <t>Drimák</t>
  </si>
  <si>
    <t>3368</t>
  </si>
  <si>
    <t>Michal Sobolovský</t>
  </si>
  <si>
    <t>Sobolovský</t>
  </si>
  <si>
    <t>3369</t>
  </si>
  <si>
    <t>Jana Kordošová</t>
  </si>
  <si>
    <t>Kordošová</t>
  </si>
  <si>
    <t>3371</t>
  </si>
  <si>
    <t>Ivana Michalíková</t>
  </si>
  <si>
    <t>Michalíková</t>
  </si>
  <si>
    <t>3372</t>
  </si>
  <si>
    <t>Lenka Saksunová</t>
  </si>
  <si>
    <t>Saksunová</t>
  </si>
  <si>
    <t>3373</t>
  </si>
  <si>
    <t>Vladimír Šalamún</t>
  </si>
  <si>
    <t>Šalamún</t>
  </si>
  <si>
    <t>3374</t>
  </si>
  <si>
    <t>Denisa Hiščáková</t>
  </si>
  <si>
    <t>Hiščáková</t>
  </si>
  <si>
    <t>3375</t>
  </si>
  <si>
    <t>Ladislav Réves</t>
  </si>
  <si>
    <t>Réves</t>
  </si>
  <si>
    <t>3376</t>
  </si>
  <si>
    <t>Jozef Šulek</t>
  </si>
  <si>
    <t>Šulek</t>
  </si>
  <si>
    <t>3379</t>
  </si>
  <si>
    <t>Petra Hrebíčková</t>
  </si>
  <si>
    <t>Hrebíčková</t>
  </si>
  <si>
    <t>3381</t>
  </si>
  <si>
    <t>Patrícia Lučanská</t>
  </si>
  <si>
    <t>Lučanská</t>
  </si>
  <si>
    <t>3382</t>
  </si>
  <si>
    <t>Jana Wilková</t>
  </si>
  <si>
    <t>Wilková</t>
  </si>
  <si>
    <t>3384</t>
  </si>
  <si>
    <t>Ladislav Blaško</t>
  </si>
  <si>
    <t>Blaško</t>
  </si>
  <si>
    <t>3385</t>
  </si>
  <si>
    <t>Tomáš Brinčík</t>
  </si>
  <si>
    <t>Brinčík</t>
  </si>
  <si>
    <t>3387</t>
  </si>
  <si>
    <t>Zuzana Albert</t>
  </si>
  <si>
    <t>Albert</t>
  </si>
  <si>
    <t>3388</t>
  </si>
  <si>
    <t>Táňa Šefčíková</t>
  </si>
  <si>
    <t>Táňa</t>
  </si>
  <si>
    <t>Šefčíková</t>
  </si>
  <si>
    <t>3389</t>
  </si>
  <si>
    <t>Magdaléna Bošková</t>
  </si>
  <si>
    <t>Bošková</t>
  </si>
  <si>
    <t>339</t>
  </si>
  <si>
    <t>Iveta Gildeinová</t>
  </si>
  <si>
    <t>Gildeinová</t>
  </si>
  <si>
    <t>3390</t>
  </si>
  <si>
    <t>Marianna Hirková</t>
  </si>
  <si>
    <t>Marianna</t>
  </si>
  <si>
    <t>Hirková</t>
  </si>
  <si>
    <t>3391</t>
  </si>
  <si>
    <t>Zuzana Krivdová</t>
  </si>
  <si>
    <t>Krivdová</t>
  </si>
  <si>
    <t>3392</t>
  </si>
  <si>
    <t>Zuzana Konáriková</t>
  </si>
  <si>
    <t>Konáriková</t>
  </si>
  <si>
    <t>3395</t>
  </si>
  <si>
    <t>Miroslava Vaňová</t>
  </si>
  <si>
    <t>Vaňová</t>
  </si>
  <si>
    <t>3397</t>
  </si>
  <si>
    <t>Gabriela Žabková</t>
  </si>
  <si>
    <t>Žabková</t>
  </si>
  <si>
    <t>3399</t>
  </si>
  <si>
    <t>Lucia Baňacká PhD.</t>
  </si>
  <si>
    <t>Baňacká PhD.</t>
  </si>
  <si>
    <t>340</t>
  </si>
  <si>
    <t>Andrea Gindlová</t>
  </si>
  <si>
    <t>Gindlová</t>
  </si>
  <si>
    <t>3400</t>
  </si>
  <si>
    <t>Gabriela Dubová</t>
  </si>
  <si>
    <t>Dubová</t>
  </si>
  <si>
    <t>3402</t>
  </si>
  <si>
    <t>Dominika Horváthová</t>
  </si>
  <si>
    <t>Horváthová</t>
  </si>
  <si>
    <t>3403</t>
  </si>
  <si>
    <t>Pavel Ištók</t>
  </si>
  <si>
    <t>Ištók</t>
  </si>
  <si>
    <t>3404</t>
  </si>
  <si>
    <t>Michaela Buceková PhD.</t>
  </si>
  <si>
    <t>Buceková PhD.</t>
  </si>
  <si>
    <t>3405</t>
  </si>
  <si>
    <t>Péter Nagy</t>
  </si>
  <si>
    <t>Péter</t>
  </si>
  <si>
    <t>Nagy</t>
  </si>
  <si>
    <t>3406</t>
  </si>
  <si>
    <t>Lenka Kudravá</t>
  </si>
  <si>
    <t>Kudravá</t>
  </si>
  <si>
    <t>3407</t>
  </si>
  <si>
    <t>Oxana Kovalová Báreková</t>
  </si>
  <si>
    <t>Oxana</t>
  </si>
  <si>
    <t>Kovalová Báreková</t>
  </si>
  <si>
    <t>3408</t>
  </si>
  <si>
    <t>Vlasta Ondrejková</t>
  </si>
  <si>
    <t>Vlasta</t>
  </si>
  <si>
    <t>Ondrejková</t>
  </si>
  <si>
    <t>341</t>
  </si>
  <si>
    <t>Mariana Ginelliová</t>
  </si>
  <si>
    <t>Ginelliová</t>
  </si>
  <si>
    <t>3412</t>
  </si>
  <si>
    <t>Lenka Benčová</t>
  </si>
  <si>
    <t>Benčová</t>
  </si>
  <si>
    <t>3413</t>
  </si>
  <si>
    <t>Martin Bekeš</t>
  </si>
  <si>
    <t>Bekeš</t>
  </si>
  <si>
    <t>3414</t>
  </si>
  <si>
    <t>Renáta Ďurková</t>
  </si>
  <si>
    <t>Ďurková</t>
  </si>
  <si>
    <t>3415</t>
  </si>
  <si>
    <t>Ľudmila Hricková</t>
  </si>
  <si>
    <t>Hricková</t>
  </si>
  <si>
    <t>3416</t>
  </si>
  <si>
    <t>Miroslava Šibíková</t>
  </si>
  <si>
    <t>Šibíková</t>
  </si>
  <si>
    <t>3417</t>
  </si>
  <si>
    <t>Mária Moskvičová PhD.</t>
  </si>
  <si>
    <t>Moskvičová PhD.</t>
  </si>
  <si>
    <t>3418</t>
  </si>
  <si>
    <t>Eva Širilová</t>
  </si>
  <si>
    <t>Širilová</t>
  </si>
  <si>
    <t>3419</t>
  </si>
  <si>
    <t>Katarína Petráň Vinczeová</t>
  </si>
  <si>
    <t>Petráň Vinczeová</t>
  </si>
  <si>
    <t>342</t>
  </si>
  <si>
    <t>Kristina Glezgová</t>
  </si>
  <si>
    <t>Kristina</t>
  </si>
  <si>
    <t>Glezgová</t>
  </si>
  <si>
    <t>3420</t>
  </si>
  <si>
    <t>Nina Dubovská</t>
  </si>
  <si>
    <t>Nina</t>
  </si>
  <si>
    <t>Dubovská</t>
  </si>
  <si>
    <t>3423</t>
  </si>
  <si>
    <t>Katarína Mužilová</t>
  </si>
  <si>
    <t>Mužilová</t>
  </si>
  <si>
    <t>3424</t>
  </si>
  <si>
    <t>Martina Vančová</t>
  </si>
  <si>
    <t>Vančová</t>
  </si>
  <si>
    <t>3426</t>
  </si>
  <si>
    <t>Michal Eliaš</t>
  </si>
  <si>
    <t>Eliaš</t>
  </si>
  <si>
    <t>3428</t>
  </si>
  <si>
    <t>Zuzana Lapšanská</t>
  </si>
  <si>
    <t>Lapšanská</t>
  </si>
  <si>
    <t>3431</t>
  </si>
  <si>
    <t>Alena Purgat Martinusová</t>
  </si>
  <si>
    <t>Purgat Martinusová</t>
  </si>
  <si>
    <t>3432</t>
  </si>
  <si>
    <t>Katarína Zaťková</t>
  </si>
  <si>
    <t>Zaťková</t>
  </si>
  <si>
    <t>3433</t>
  </si>
  <si>
    <t>Peter Štefčík</t>
  </si>
  <si>
    <t>Štefčík</t>
  </si>
  <si>
    <t>3434</t>
  </si>
  <si>
    <t>Zuzana Belanová</t>
  </si>
  <si>
    <t>Belanová</t>
  </si>
  <si>
    <t>3435</t>
  </si>
  <si>
    <t>Antónia Bednarčík</t>
  </si>
  <si>
    <t>Bednarčík</t>
  </si>
  <si>
    <t>3436</t>
  </si>
  <si>
    <t>Andrea Fraňová</t>
  </si>
  <si>
    <t>Fraňová</t>
  </si>
  <si>
    <t>3439</t>
  </si>
  <si>
    <t>Miroslav Majerník</t>
  </si>
  <si>
    <t>Majerník</t>
  </si>
  <si>
    <t>3440</t>
  </si>
  <si>
    <t>Jana Mičeková</t>
  </si>
  <si>
    <t>Mičeková</t>
  </si>
  <si>
    <t>3446</t>
  </si>
  <si>
    <t>Katarína Skubáková</t>
  </si>
  <si>
    <t>Skubáková</t>
  </si>
  <si>
    <t>3448</t>
  </si>
  <si>
    <t>Veronika Vnuková</t>
  </si>
  <si>
    <t>Vnuková</t>
  </si>
  <si>
    <t>3449</t>
  </si>
  <si>
    <t>Linda Anovčinová</t>
  </si>
  <si>
    <t>Linda</t>
  </si>
  <si>
    <t>Anovčinová</t>
  </si>
  <si>
    <t>3450</t>
  </si>
  <si>
    <t>Jaroslava Gederová</t>
  </si>
  <si>
    <t>Jaroslava</t>
  </si>
  <si>
    <t>Gederová</t>
  </si>
  <si>
    <t>3452</t>
  </si>
  <si>
    <t>Júlia Malegová</t>
  </si>
  <si>
    <t>Malegová</t>
  </si>
  <si>
    <t>3454</t>
  </si>
  <si>
    <t>Martina Mochnáčová</t>
  </si>
  <si>
    <t>Mochnáčová</t>
  </si>
  <si>
    <t>3455</t>
  </si>
  <si>
    <t>Katarína Maniačková</t>
  </si>
  <si>
    <t>Maniačková</t>
  </si>
  <si>
    <t>3456</t>
  </si>
  <si>
    <t>Ivana Hauerlandová, PhD.</t>
  </si>
  <si>
    <t>Hauerlandová, PhD.</t>
  </si>
  <si>
    <t>3463</t>
  </si>
  <si>
    <t>Jana Uhrínová</t>
  </si>
  <si>
    <t>Uhrínová</t>
  </si>
  <si>
    <t>3464</t>
  </si>
  <si>
    <t>Peter Duman</t>
  </si>
  <si>
    <t>Duman</t>
  </si>
  <si>
    <t>3465</t>
  </si>
  <si>
    <t>Petra Pavlisová</t>
  </si>
  <si>
    <t>Pavlisová</t>
  </si>
  <si>
    <t>3466</t>
  </si>
  <si>
    <t>Jana Jančíková</t>
  </si>
  <si>
    <t>Jančíková</t>
  </si>
  <si>
    <t>3467</t>
  </si>
  <si>
    <t>Alena Búliková</t>
  </si>
  <si>
    <t>Búliková</t>
  </si>
  <si>
    <t>3469</t>
  </si>
  <si>
    <t>Lucia Petríková</t>
  </si>
  <si>
    <t>Petríková</t>
  </si>
  <si>
    <t>347</t>
  </si>
  <si>
    <t>Richard Golis</t>
  </si>
  <si>
    <t>Golis</t>
  </si>
  <si>
    <t>3470</t>
  </si>
  <si>
    <t>Richard Klimek PhD.</t>
  </si>
  <si>
    <t>Klimek PhD.</t>
  </si>
  <si>
    <t>3475</t>
  </si>
  <si>
    <t>Lucia Kovačinová</t>
  </si>
  <si>
    <t>Kovačinová</t>
  </si>
  <si>
    <t>3476</t>
  </si>
  <si>
    <t>Katarína Ďurianová</t>
  </si>
  <si>
    <t>Ďurianová</t>
  </si>
  <si>
    <t>3479</t>
  </si>
  <si>
    <t>Lea Gubová</t>
  </si>
  <si>
    <t>Gubová</t>
  </si>
  <si>
    <t>348</t>
  </si>
  <si>
    <t>Lívia Gombárová</t>
  </si>
  <si>
    <t>Lívia</t>
  </si>
  <si>
    <t>Gombárová</t>
  </si>
  <si>
    <t>3480</t>
  </si>
  <si>
    <t>Martin Jenis</t>
  </si>
  <si>
    <t>Jenis</t>
  </si>
  <si>
    <t>3481</t>
  </si>
  <si>
    <t>Branislav Harabin</t>
  </si>
  <si>
    <t>Harabin</t>
  </si>
  <si>
    <t>3482</t>
  </si>
  <si>
    <t>Peter Majcher</t>
  </si>
  <si>
    <t>Majcher</t>
  </si>
  <si>
    <t>3484</t>
  </si>
  <si>
    <t>Silvia Rovňánková</t>
  </si>
  <si>
    <t>Rovňánková</t>
  </si>
  <si>
    <t>3485</t>
  </si>
  <si>
    <t>Marek Janigloš</t>
  </si>
  <si>
    <t>Janigloš</t>
  </si>
  <si>
    <t>3486</t>
  </si>
  <si>
    <t>Matej Okály</t>
  </si>
  <si>
    <t>Matej</t>
  </si>
  <si>
    <t>Okály</t>
  </si>
  <si>
    <t>3489</t>
  </si>
  <si>
    <t>Jana Koblišková</t>
  </si>
  <si>
    <t>Koblišková</t>
  </si>
  <si>
    <t>3492</t>
  </si>
  <si>
    <t>Lucia Šupenová</t>
  </si>
  <si>
    <t>Šupenová</t>
  </si>
  <si>
    <t>3493</t>
  </si>
  <si>
    <t>Zuzana Sinčáková</t>
  </si>
  <si>
    <t>Sinčáková</t>
  </si>
  <si>
    <t>3496</t>
  </si>
  <si>
    <t>Rastislav Varga PhD., LL.M., MBA</t>
  </si>
  <si>
    <t>Varga PhD., LL.M., MBA</t>
  </si>
  <si>
    <t>3497</t>
  </si>
  <si>
    <t>Barbara Fedurcová</t>
  </si>
  <si>
    <t>Barbara</t>
  </si>
  <si>
    <t>Fedurcová</t>
  </si>
  <si>
    <t>3498</t>
  </si>
  <si>
    <t>Silvio Boleček, PhD.</t>
  </si>
  <si>
    <t>Silvio</t>
  </si>
  <si>
    <t>Boleček, PhD.</t>
  </si>
  <si>
    <t>35</t>
  </si>
  <si>
    <t>Magdaléna Balážová</t>
  </si>
  <si>
    <t>Balážová</t>
  </si>
  <si>
    <t>3500</t>
  </si>
  <si>
    <t>Silvia Hrnčiariková</t>
  </si>
  <si>
    <t>Hrnčiariková</t>
  </si>
  <si>
    <t>3502</t>
  </si>
  <si>
    <t>Peter Bodo</t>
  </si>
  <si>
    <t>Bodo</t>
  </si>
  <si>
    <t>3503</t>
  </si>
  <si>
    <t>Dagmar Mišúnová</t>
  </si>
  <si>
    <t>Mišúnová</t>
  </si>
  <si>
    <t>3504</t>
  </si>
  <si>
    <t>Mário Pivarči</t>
  </si>
  <si>
    <t>Pivarči</t>
  </si>
  <si>
    <t>3506</t>
  </si>
  <si>
    <t>Ján Kanás</t>
  </si>
  <si>
    <t>Kanás</t>
  </si>
  <si>
    <t>3507</t>
  </si>
  <si>
    <t>Lucia Kuzmová</t>
  </si>
  <si>
    <t>Kuzmová</t>
  </si>
  <si>
    <t>3509</t>
  </si>
  <si>
    <t>Petra Vysaníková</t>
  </si>
  <si>
    <t>Vysaníková</t>
  </si>
  <si>
    <t>351</t>
  </si>
  <si>
    <t>Miloš Greguš</t>
  </si>
  <si>
    <t>Miloš</t>
  </si>
  <si>
    <t>Greguš</t>
  </si>
  <si>
    <t>3510</t>
  </si>
  <si>
    <t>Miriama Žáková</t>
  </si>
  <si>
    <t>Miriama</t>
  </si>
  <si>
    <t>3511</t>
  </si>
  <si>
    <t>Zuzana Pavlíková</t>
  </si>
  <si>
    <t>Pavlíková</t>
  </si>
  <si>
    <t>3513</t>
  </si>
  <si>
    <t>Lukáš Beňák</t>
  </si>
  <si>
    <t>Lukáš</t>
  </si>
  <si>
    <t>Beňák</t>
  </si>
  <si>
    <t>3514</t>
  </si>
  <si>
    <t>Pavol Juhás</t>
  </si>
  <si>
    <t>3515</t>
  </si>
  <si>
    <t>Desana Janíčková Rusnáková</t>
  </si>
  <si>
    <t>Desana</t>
  </si>
  <si>
    <t>Janíčková Rusnáková</t>
  </si>
  <si>
    <t>3516</t>
  </si>
  <si>
    <t>František Krasňan</t>
  </si>
  <si>
    <t>Krasňan</t>
  </si>
  <si>
    <t>3518</t>
  </si>
  <si>
    <t>Helena Tőre Janíčková</t>
  </si>
  <si>
    <t>Tőre Janíčková</t>
  </si>
  <si>
    <t>3520</t>
  </si>
  <si>
    <t>Marek Olekšák</t>
  </si>
  <si>
    <t>Olekšák</t>
  </si>
  <si>
    <t>3524</t>
  </si>
  <si>
    <t>Jana Petrovičová</t>
  </si>
  <si>
    <t>Petrovičová</t>
  </si>
  <si>
    <t>3525</t>
  </si>
  <si>
    <t>Johana Bertová</t>
  </si>
  <si>
    <t>Bertová</t>
  </si>
  <si>
    <t>3529</t>
  </si>
  <si>
    <t>Katarína Moravčíková</t>
  </si>
  <si>
    <t>Moravčíková</t>
  </si>
  <si>
    <t>353</t>
  </si>
  <si>
    <t>Jana Grendárová</t>
  </si>
  <si>
    <t>Grendárová</t>
  </si>
  <si>
    <t>3530</t>
  </si>
  <si>
    <t>Andrea Vorčáková</t>
  </si>
  <si>
    <t>Vorčáková</t>
  </si>
  <si>
    <t>3533</t>
  </si>
  <si>
    <t>Margaréta Milecová</t>
  </si>
  <si>
    <t>Milecová</t>
  </si>
  <si>
    <t>3536</t>
  </si>
  <si>
    <t>Daša Štefániková</t>
  </si>
  <si>
    <t>Daša</t>
  </si>
  <si>
    <t>Štefániková</t>
  </si>
  <si>
    <t>3539</t>
  </si>
  <si>
    <t>Natália Laurenčíková</t>
  </si>
  <si>
    <t>Laurenčíková</t>
  </si>
  <si>
    <t>3542</t>
  </si>
  <si>
    <t>Andrea Daráková</t>
  </si>
  <si>
    <t>Daráková</t>
  </si>
  <si>
    <t>3544</t>
  </si>
  <si>
    <t>Danica Hovančáková</t>
  </si>
  <si>
    <t>Hovančáková</t>
  </si>
  <si>
    <t>3545</t>
  </si>
  <si>
    <t>Martin Floriš, PhD.</t>
  </si>
  <si>
    <t>Floriš, PhD.</t>
  </si>
  <si>
    <t>3547</t>
  </si>
  <si>
    <t>Martin Chlebo</t>
  </si>
  <si>
    <t>Chlebo</t>
  </si>
  <si>
    <t>3549</t>
  </si>
  <si>
    <t>Jana Križanová</t>
  </si>
  <si>
    <t>Križanová</t>
  </si>
  <si>
    <t>3550</t>
  </si>
  <si>
    <t>Maroš Maškovič</t>
  </si>
  <si>
    <t>Maškovič</t>
  </si>
  <si>
    <t>3551</t>
  </si>
  <si>
    <t>Ľuboš Ondrejička</t>
  </si>
  <si>
    <t>Ondrejička</t>
  </si>
  <si>
    <t>3552</t>
  </si>
  <si>
    <t>Beáta Polyáková</t>
  </si>
  <si>
    <t>Polyáková</t>
  </si>
  <si>
    <t>3554</t>
  </si>
  <si>
    <t>Ina Šingliarová</t>
  </si>
  <si>
    <t>Ina</t>
  </si>
  <si>
    <t>Šingliarová</t>
  </si>
  <si>
    <t>3556</t>
  </si>
  <si>
    <t>Zuzana Malovcová</t>
  </si>
  <si>
    <t>Malovcová</t>
  </si>
  <si>
    <t>356</t>
  </si>
  <si>
    <t>Radovan Groman</t>
  </si>
  <si>
    <t>Radovan</t>
  </si>
  <si>
    <t>Groman</t>
  </si>
  <si>
    <t>3561</t>
  </si>
  <si>
    <t>Filip Gilányi</t>
  </si>
  <si>
    <t>Filip</t>
  </si>
  <si>
    <t>Gilányi</t>
  </si>
  <si>
    <t>3562</t>
  </si>
  <si>
    <t>Lucia Baštová</t>
  </si>
  <si>
    <t>Baštová</t>
  </si>
  <si>
    <t>3563</t>
  </si>
  <si>
    <t>Emília Mišenková</t>
  </si>
  <si>
    <t>Mišenková</t>
  </si>
  <si>
    <t>3566</t>
  </si>
  <si>
    <t>Jana Kurnotová</t>
  </si>
  <si>
    <t>Kurnotová</t>
  </si>
  <si>
    <t>3568</t>
  </si>
  <si>
    <t>Daniel Petričko</t>
  </si>
  <si>
    <t>Petričko</t>
  </si>
  <si>
    <t>3570</t>
  </si>
  <si>
    <t>Antónia Svičinová</t>
  </si>
  <si>
    <t>Svičinová</t>
  </si>
  <si>
    <t>3575</t>
  </si>
  <si>
    <t>Ivana Stehlíková</t>
  </si>
  <si>
    <t>Stehlíková</t>
  </si>
  <si>
    <t>3576</t>
  </si>
  <si>
    <t>Alžbeta Beňáková</t>
  </si>
  <si>
    <t>Alžbeta</t>
  </si>
  <si>
    <t>Beňáková</t>
  </si>
  <si>
    <t>3579</t>
  </si>
  <si>
    <t>Alena Vidová</t>
  </si>
  <si>
    <t>Vidová</t>
  </si>
  <si>
    <t>358</t>
  </si>
  <si>
    <t>3581</t>
  </si>
  <si>
    <t>Peter Dudič</t>
  </si>
  <si>
    <t>Dudič</t>
  </si>
  <si>
    <t>3582</t>
  </si>
  <si>
    <t>Zuzana Salajová</t>
  </si>
  <si>
    <t>3583</t>
  </si>
  <si>
    <t>Gabriela Lukáčová</t>
  </si>
  <si>
    <t>Lukáčová</t>
  </si>
  <si>
    <t>3587</t>
  </si>
  <si>
    <t>Janka Valachová</t>
  </si>
  <si>
    <t>Valachová</t>
  </si>
  <si>
    <t>3589</t>
  </si>
  <si>
    <t>Jana Macalová</t>
  </si>
  <si>
    <t>Macalová</t>
  </si>
  <si>
    <t>359</t>
  </si>
  <si>
    <t>Jarmila Gulová</t>
  </si>
  <si>
    <t>Gulová</t>
  </si>
  <si>
    <t>3590</t>
  </si>
  <si>
    <t>Michal Pačuta</t>
  </si>
  <si>
    <t>Pačuta</t>
  </si>
  <si>
    <t>3591</t>
  </si>
  <si>
    <t>Karol Fiľ</t>
  </si>
  <si>
    <t>Fiľ</t>
  </si>
  <si>
    <t>3592</t>
  </si>
  <si>
    <t>Eva Dosedla</t>
  </si>
  <si>
    <t>Dosedla</t>
  </si>
  <si>
    <t>3595</t>
  </si>
  <si>
    <t>Pavol Barabas</t>
  </si>
  <si>
    <t>Barabas</t>
  </si>
  <si>
    <t>36</t>
  </si>
  <si>
    <t>Monika Balážová</t>
  </si>
  <si>
    <t>360</t>
  </si>
  <si>
    <t>Milan Gylánik</t>
  </si>
  <si>
    <t>Gylánik</t>
  </si>
  <si>
    <t>361</t>
  </si>
  <si>
    <t>Andrea Hadnagyová</t>
  </si>
  <si>
    <t>Hadnagyová</t>
  </si>
  <si>
    <t>3612</t>
  </si>
  <si>
    <t>Lýdia Oros Nemešová</t>
  </si>
  <si>
    <t>Oros Nemešová</t>
  </si>
  <si>
    <t>3616</t>
  </si>
  <si>
    <t>Alexandra Čerňanská Pindejová</t>
  </si>
  <si>
    <t>Čerňanská Pindejová</t>
  </si>
  <si>
    <t>362</t>
  </si>
  <si>
    <t>Viera Hadrbulcová</t>
  </si>
  <si>
    <t>Hadrbulcová</t>
  </si>
  <si>
    <t>3629</t>
  </si>
  <si>
    <t>Boris Šiška</t>
  </si>
  <si>
    <t>Šiška</t>
  </si>
  <si>
    <t>366</t>
  </si>
  <si>
    <t>Adriana Halajová</t>
  </si>
  <si>
    <t>Halajová</t>
  </si>
  <si>
    <t>3660</t>
  </si>
  <si>
    <t>Tatiana Zapletajová</t>
  </si>
  <si>
    <t>Zapletajová</t>
  </si>
  <si>
    <t>368</t>
  </si>
  <si>
    <t>Ladislav Halla</t>
  </si>
  <si>
    <t>Halla</t>
  </si>
  <si>
    <t>37</t>
  </si>
  <si>
    <t>Oľga Balážová</t>
  </si>
  <si>
    <t>370</t>
  </si>
  <si>
    <t>Lenka Halmešová</t>
  </si>
  <si>
    <t>Halmešová</t>
  </si>
  <si>
    <t>371</t>
  </si>
  <si>
    <t>Jana Halušková</t>
  </si>
  <si>
    <t>Halušková</t>
  </si>
  <si>
    <t>372</t>
  </si>
  <si>
    <t>Iveta Halvoňová</t>
  </si>
  <si>
    <t>Halvoňová</t>
  </si>
  <si>
    <t>376</t>
  </si>
  <si>
    <t>Ivana Hanuščaková</t>
  </si>
  <si>
    <t>Hanuščaková</t>
  </si>
  <si>
    <t>378</t>
  </si>
  <si>
    <t>Jana Hanzlíková</t>
  </si>
  <si>
    <t>Hanzlíková</t>
  </si>
  <si>
    <t>38</t>
  </si>
  <si>
    <t>Martina Balegová</t>
  </si>
  <si>
    <t>Balegová</t>
  </si>
  <si>
    <t>381</t>
  </si>
  <si>
    <t>Kornélia Harcsová</t>
  </si>
  <si>
    <t>Kornélia</t>
  </si>
  <si>
    <t>Harcsová</t>
  </si>
  <si>
    <t>384</t>
  </si>
  <si>
    <t>Slavomír Harmóci</t>
  </si>
  <si>
    <t>Harmóci</t>
  </si>
  <si>
    <t>385</t>
  </si>
  <si>
    <t>Zuzana Hartelová</t>
  </si>
  <si>
    <t>Hartelová</t>
  </si>
  <si>
    <t>386</t>
  </si>
  <si>
    <t>Mariana Harvancová</t>
  </si>
  <si>
    <t>Harvancová</t>
  </si>
  <si>
    <t>388</t>
  </si>
  <si>
    <t>Marianna Hašková</t>
  </si>
  <si>
    <t>Hašková</t>
  </si>
  <si>
    <t>389</t>
  </si>
  <si>
    <t>Marián Hatala</t>
  </si>
  <si>
    <t>Hatala</t>
  </si>
  <si>
    <t>391</t>
  </si>
  <si>
    <t>Ľudmila Hatalová</t>
  </si>
  <si>
    <t>Hatalová</t>
  </si>
  <si>
    <t>393</t>
  </si>
  <si>
    <t>Helena Hausleitnerová</t>
  </si>
  <si>
    <t>Hausleitnerová</t>
  </si>
  <si>
    <t>394</t>
  </si>
  <si>
    <t>Kamila Haverlová</t>
  </si>
  <si>
    <t>Haverlová</t>
  </si>
  <si>
    <t>395</t>
  </si>
  <si>
    <t>Andrea Havírová</t>
  </si>
  <si>
    <t>Havírová</t>
  </si>
  <si>
    <t>396</t>
  </si>
  <si>
    <t>Eduard HEINRICH</t>
  </si>
  <si>
    <t>HEINRICH</t>
  </si>
  <si>
    <t>397</t>
  </si>
  <si>
    <t>Peter Heinrich</t>
  </si>
  <si>
    <t>Heinrich</t>
  </si>
  <si>
    <t>398</t>
  </si>
  <si>
    <t>Ivana Heinrichová</t>
  </si>
  <si>
    <t>Heinrichová</t>
  </si>
  <si>
    <t>4</t>
  </si>
  <si>
    <t>Ivan Alman</t>
  </si>
  <si>
    <t>Alman</t>
  </si>
  <si>
    <t>40</t>
  </si>
  <si>
    <t>Martin Baločko</t>
  </si>
  <si>
    <t>Baločko</t>
  </si>
  <si>
    <t>400</t>
  </si>
  <si>
    <t>Júlia Henteková</t>
  </si>
  <si>
    <t>Henteková</t>
  </si>
  <si>
    <t>402</t>
  </si>
  <si>
    <t>Eva Herichová</t>
  </si>
  <si>
    <t>Herichová</t>
  </si>
  <si>
    <t>403</t>
  </si>
  <si>
    <t>Mária Hirjaková</t>
  </si>
  <si>
    <t>Hirjaková</t>
  </si>
  <si>
    <t>405</t>
  </si>
  <si>
    <t>Viliam Hlaváč</t>
  </si>
  <si>
    <t>Viliam</t>
  </si>
  <si>
    <t>Hlaváč</t>
  </si>
  <si>
    <t>406</t>
  </si>
  <si>
    <t>Margaréta Hlaváčková</t>
  </si>
  <si>
    <t>Hlaváčková</t>
  </si>
  <si>
    <t>408</t>
  </si>
  <si>
    <t>Ivo Hlucháň</t>
  </si>
  <si>
    <t>Ivo</t>
  </si>
  <si>
    <t>Hlucháň</t>
  </si>
  <si>
    <t>410</t>
  </si>
  <si>
    <t>Katarína Holečková</t>
  </si>
  <si>
    <t>Holečková</t>
  </si>
  <si>
    <t>412</t>
  </si>
  <si>
    <t>Martin Holič</t>
  </si>
  <si>
    <t>Holič</t>
  </si>
  <si>
    <t>416</t>
  </si>
  <si>
    <t>Emília Horňáková</t>
  </si>
  <si>
    <t>Horňáková</t>
  </si>
  <si>
    <t>418</t>
  </si>
  <si>
    <t>Karmelita Horváthová</t>
  </si>
  <si>
    <t>Karmelita</t>
  </si>
  <si>
    <t>42</t>
  </si>
  <si>
    <t>Miroslav Baňacký</t>
  </si>
  <si>
    <t>Baňacký</t>
  </si>
  <si>
    <t>421</t>
  </si>
  <si>
    <t>Marianna Hosťovecká</t>
  </si>
  <si>
    <t>Hosťovecká</t>
  </si>
  <si>
    <t>422</t>
  </si>
  <si>
    <t>Anna Hozáková</t>
  </si>
  <si>
    <t>Hozáková</t>
  </si>
  <si>
    <t>425</t>
  </si>
  <si>
    <t>Ivona Hrčeková</t>
  </si>
  <si>
    <t>Ivona</t>
  </si>
  <si>
    <t>Hrčeková</t>
  </si>
  <si>
    <t>426</t>
  </si>
  <si>
    <t>Marta Hrenčuková</t>
  </si>
  <si>
    <t>Hrenčuková</t>
  </si>
  <si>
    <t>427</t>
  </si>
  <si>
    <t>Ladislav Hreňo</t>
  </si>
  <si>
    <t>Hreňo</t>
  </si>
  <si>
    <t>429</t>
  </si>
  <si>
    <t>Vladimír Hric</t>
  </si>
  <si>
    <t>Hric</t>
  </si>
  <si>
    <t>43</t>
  </si>
  <si>
    <t>Iveta Banghová</t>
  </si>
  <si>
    <t>Banghová</t>
  </si>
  <si>
    <t>433</t>
  </si>
  <si>
    <t>Peter Hrnčiar</t>
  </si>
  <si>
    <t>Hrnčiar</t>
  </si>
  <si>
    <t>434</t>
  </si>
  <si>
    <t>Andrea Hrneková</t>
  </si>
  <si>
    <t>Hrneková</t>
  </si>
  <si>
    <t>436</t>
  </si>
  <si>
    <t>Bohuš Hruška</t>
  </si>
  <si>
    <t>Bohuš</t>
  </si>
  <si>
    <t>Hruška</t>
  </si>
  <si>
    <t>437</t>
  </si>
  <si>
    <t>Martina Hrušovská, PhD.</t>
  </si>
  <si>
    <t>Hrušovská, PhD.</t>
  </si>
  <si>
    <t>439</t>
  </si>
  <si>
    <t>Hana Hubináková</t>
  </si>
  <si>
    <t>Hubináková</t>
  </si>
  <si>
    <t>44</t>
  </si>
  <si>
    <t>Peter Banský</t>
  </si>
  <si>
    <t>Banský</t>
  </si>
  <si>
    <t>440</t>
  </si>
  <si>
    <t>Ľubomír Hudák</t>
  </si>
  <si>
    <t>Hudák</t>
  </si>
  <si>
    <t>443</t>
  </si>
  <si>
    <t>Vlasta Huljaková</t>
  </si>
  <si>
    <t>Huljaková</t>
  </si>
  <si>
    <t>446</t>
  </si>
  <si>
    <t>Milan Hupka</t>
  </si>
  <si>
    <t>Hupka</t>
  </si>
  <si>
    <t>447</t>
  </si>
  <si>
    <t>Mária Husárová</t>
  </si>
  <si>
    <t>Husárová</t>
  </si>
  <si>
    <t>45</t>
  </si>
  <si>
    <t>Martin Baran</t>
  </si>
  <si>
    <t>Baran</t>
  </si>
  <si>
    <t>450</t>
  </si>
  <si>
    <t>Milan Husťák</t>
  </si>
  <si>
    <t>Husťák</t>
  </si>
  <si>
    <t>453</t>
  </si>
  <si>
    <t>Veronika Húšťová</t>
  </si>
  <si>
    <t>Húšťová</t>
  </si>
  <si>
    <t>454</t>
  </si>
  <si>
    <t>Agnesa Hvastová</t>
  </si>
  <si>
    <t>Agnesa</t>
  </si>
  <si>
    <t>Hvastová</t>
  </si>
  <si>
    <t>455</t>
  </si>
  <si>
    <t>Peter Hvizdoš</t>
  </si>
  <si>
    <t>Hvizdoš</t>
  </si>
  <si>
    <t>458</t>
  </si>
  <si>
    <t>Dušan Chamula</t>
  </si>
  <si>
    <t>Chamula</t>
  </si>
  <si>
    <t>46</t>
  </si>
  <si>
    <t>Daniela Baranová</t>
  </si>
  <si>
    <t>Baranová</t>
  </si>
  <si>
    <t>460</t>
  </si>
  <si>
    <t>Vojtech Chmelan</t>
  </si>
  <si>
    <t>Chmelan</t>
  </si>
  <si>
    <t>461</t>
  </si>
  <si>
    <t>Ľubica Chmelanová</t>
  </si>
  <si>
    <t>Chmelanová</t>
  </si>
  <si>
    <t>463</t>
  </si>
  <si>
    <t>Lucia Chrapková Ph.D.</t>
  </si>
  <si>
    <t>Chrapková Ph.D.</t>
  </si>
  <si>
    <t>464</t>
  </si>
  <si>
    <t>Ľuboš Chrenko</t>
  </si>
  <si>
    <t>Chrenko</t>
  </si>
  <si>
    <t>465</t>
  </si>
  <si>
    <t>Andrej Chuda</t>
  </si>
  <si>
    <t>Chuda</t>
  </si>
  <si>
    <t>466</t>
  </si>
  <si>
    <t>Magda Chudová</t>
  </si>
  <si>
    <t>Magda</t>
  </si>
  <si>
    <t>Chudová</t>
  </si>
  <si>
    <t>467</t>
  </si>
  <si>
    <t>Daniel Ilavský</t>
  </si>
  <si>
    <t>Ilavský</t>
  </si>
  <si>
    <t>471</t>
  </si>
  <si>
    <t>Mária Ilgová</t>
  </si>
  <si>
    <t>Ilgová</t>
  </si>
  <si>
    <t>472</t>
  </si>
  <si>
    <t>Jaroslav Ivan</t>
  </si>
  <si>
    <t>473</t>
  </si>
  <si>
    <t>Martin Ivan</t>
  </si>
  <si>
    <t>474</t>
  </si>
  <si>
    <t>Slavomír Ivanecký</t>
  </si>
  <si>
    <t>Ivanecký</t>
  </si>
  <si>
    <t>479</t>
  </si>
  <si>
    <t>Mária Jačeková Sziegel</t>
  </si>
  <si>
    <t>Jačeková Sziegel</t>
  </si>
  <si>
    <t>480</t>
  </si>
  <si>
    <t>Ivana Jaďuďová</t>
  </si>
  <si>
    <t>Jaďuďová</t>
  </si>
  <si>
    <t>481</t>
  </si>
  <si>
    <t>Miroslav Jagnešák</t>
  </si>
  <si>
    <t>Jagnešák</t>
  </si>
  <si>
    <t>482</t>
  </si>
  <si>
    <t>Ivana Jahnová</t>
  </si>
  <si>
    <t>Jahnová</t>
  </si>
  <si>
    <t>485</t>
  </si>
  <si>
    <t>Milena Jakubíková</t>
  </si>
  <si>
    <t>Jakubíková</t>
  </si>
  <si>
    <t>486</t>
  </si>
  <si>
    <t>Monika Jakubová</t>
  </si>
  <si>
    <t>Jakubová</t>
  </si>
  <si>
    <t>487</t>
  </si>
  <si>
    <t>Rastislav Jakubovič</t>
  </si>
  <si>
    <t>Jakubovič</t>
  </si>
  <si>
    <t>488</t>
  </si>
  <si>
    <t>Ján Jamrich</t>
  </si>
  <si>
    <t>Jamrich</t>
  </si>
  <si>
    <t>494</t>
  </si>
  <si>
    <t>Marián Jančovič</t>
  </si>
  <si>
    <t>Jančovič</t>
  </si>
  <si>
    <t>495</t>
  </si>
  <si>
    <t>Alena Jančulová</t>
  </si>
  <si>
    <t>Jančulová</t>
  </si>
  <si>
    <t>496</t>
  </si>
  <si>
    <t>Katarína Janečková</t>
  </si>
  <si>
    <t>Janečková</t>
  </si>
  <si>
    <t>5</t>
  </si>
  <si>
    <t>Magdaléna Andreánska</t>
  </si>
  <si>
    <t>Andreánska</t>
  </si>
  <si>
    <t>50</t>
  </si>
  <si>
    <t>Gabriela Bargelová</t>
  </si>
  <si>
    <t>Bargelová</t>
  </si>
  <si>
    <t>501</t>
  </si>
  <si>
    <t>Róbert Jankovský</t>
  </si>
  <si>
    <t>Jankovský</t>
  </si>
  <si>
    <t>502</t>
  </si>
  <si>
    <t>Milina Jánošková</t>
  </si>
  <si>
    <t>Milina</t>
  </si>
  <si>
    <t>Jánošková</t>
  </si>
  <si>
    <t>503</t>
  </si>
  <si>
    <t>Jarmila Jánošová</t>
  </si>
  <si>
    <t>Jánošová</t>
  </si>
  <si>
    <t>504</t>
  </si>
  <si>
    <t>Katarína Janotová</t>
  </si>
  <si>
    <t>Janotová</t>
  </si>
  <si>
    <t>508</t>
  </si>
  <si>
    <t>Beáta Javorková</t>
  </si>
  <si>
    <t>Javorková</t>
  </si>
  <si>
    <t>510</t>
  </si>
  <si>
    <t>Iveta Jenčová</t>
  </si>
  <si>
    <t>Jenčová</t>
  </si>
  <si>
    <t>511</t>
  </si>
  <si>
    <t>Erika Jóbová</t>
  </si>
  <si>
    <t>Jóbová</t>
  </si>
  <si>
    <t>517</t>
  </si>
  <si>
    <t>Milan Jurko</t>
  </si>
  <si>
    <t>Jurko</t>
  </si>
  <si>
    <t>519</t>
  </si>
  <si>
    <t>Jarmila Jurkovičová</t>
  </si>
  <si>
    <t>Jurkovičová</t>
  </si>
  <si>
    <t>52</t>
  </si>
  <si>
    <t>Marta Barková</t>
  </si>
  <si>
    <t>Barková</t>
  </si>
  <si>
    <t>520</t>
  </si>
  <si>
    <t>Katarína Jusková</t>
  </si>
  <si>
    <t>Jusková</t>
  </si>
  <si>
    <t>521</t>
  </si>
  <si>
    <t>Monika Jusková</t>
  </si>
  <si>
    <t>522</t>
  </si>
  <si>
    <t>Michal Kačáni</t>
  </si>
  <si>
    <t>Kačáni</t>
  </si>
  <si>
    <t>523</t>
  </si>
  <si>
    <t>Alena Káčeriková</t>
  </si>
  <si>
    <t>Káčeriková</t>
  </si>
  <si>
    <t>524</t>
  </si>
  <si>
    <t>Dana Káčerová</t>
  </si>
  <si>
    <t>Káčerová</t>
  </si>
  <si>
    <t>525</t>
  </si>
  <si>
    <t>Erik Kačmár</t>
  </si>
  <si>
    <t>Kačmár</t>
  </si>
  <si>
    <t>526</t>
  </si>
  <si>
    <t>Ingrid Kalináková</t>
  </si>
  <si>
    <t>Kalináková</t>
  </si>
  <si>
    <t>529</t>
  </si>
  <si>
    <t>Marta Kamenská</t>
  </si>
  <si>
    <t>Kamenská</t>
  </si>
  <si>
    <t>53</t>
  </si>
  <si>
    <t>Katarína Bartalská</t>
  </si>
  <si>
    <t>Bartalská</t>
  </si>
  <si>
    <t>530</t>
  </si>
  <si>
    <t>Miriam Kamenská</t>
  </si>
  <si>
    <t>531</t>
  </si>
  <si>
    <t>Dušan Kán</t>
  </si>
  <si>
    <t>Kán</t>
  </si>
  <si>
    <t>532</t>
  </si>
  <si>
    <t>Petr Kaňa</t>
  </si>
  <si>
    <t>Petr</t>
  </si>
  <si>
    <t>Kaňa</t>
  </si>
  <si>
    <t>534</t>
  </si>
  <si>
    <t>Jaroslav Kanderka</t>
  </si>
  <si>
    <t>Kanderka</t>
  </si>
  <si>
    <t>536</t>
  </si>
  <si>
    <t>Viera Kandriková</t>
  </si>
  <si>
    <t>Kandriková</t>
  </si>
  <si>
    <t>539</t>
  </si>
  <si>
    <t>Mário Karaffa</t>
  </si>
  <si>
    <t>Karaffa</t>
  </si>
  <si>
    <t>54</t>
  </si>
  <si>
    <t>Zuzana Bartalská</t>
  </si>
  <si>
    <t>540</t>
  </si>
  <si>
    <t>Pavol Karas</t>
  </si>
  <si>
    <t>Karas</t>
  </si>
  <si>
    <t>542</t>
  </si>
  <si>
    <t>Jarmila Kasanová</t>
  </si>
  <si>
    <t>Kasanová</t>
  </si>
  <si>
    <t>543</t>
  </si>
  <si>
    <t>Anna Kašajová</t>
  </si>
  <si>
    <t>Kašajová</t>
  </si>
  <si>
    <t>544</t>
  </si>
  <si>
    <t>Mária Kašíková</t>
  </si>
  <si>
    <t>Kašíková</t>
  </si>
  <si>
    <t>546</t>
  </si>
  <si>
    <t>Katarína Katková</t>
  </si>
  <si>
    <t>Katková</t>
  </si>
  <si>
    <t>547</t>
  </si>
  <si>
    <t>Andrej Kekely</t>
  </si>
  <si>
    <t>Kekely</t>
  </si>
  <si>
    <t>548</t>
  </si>
  <si>
    <t>Ondrej Kekeňák, PhD.</t>
  </si>
  <si>
    <t>Kekeňák, PhD.</t>
  </si>
  <si>
    <t>55</t>
  </si>
  <si>
    <t>Ivan Bartek</t>
  </si>
  <si>
    <t>Bartek</t>
  </si>
  <si>
    <t>550</t>
  </si>
  <si>
    <t>Roland Kemény</t>
  </si>
  <si>
    <t>Roland</t>
  </si>
  <si>
    <t>Kemény</t>
  </si>
  <si>
    <t>552</t>
  </si>
  <si>
    <t>Mária Képessyová</t>
  </si>
  <si>
    <t>Képessyová</t>
  </si>
  <si>
    <t>554</t>
  </si>
  <si>
    <t>Jana Keselicová</t>
  </si>
  <si>
    <t>Keselicová</t>
  </si>
  <si>
    <t>555</t>
  </si>
  <si>
    <t>Kajetán Kičura</t>
  </si>
  <si>
    <t>Kajetán</t>
  </si>
  <si>
    <t>Kičura</t>
  </si>
  <si>
    <t>556</t>
  </si>
  <si>
    <t>Marcel Kirnág</t>
  </si>
  <si>
    <t>Marcel</t>
  </si>
  <si>
    <t>Kirnág</t>
  </si>
  <si>
    <t>557</t>
  </si>
  <si>
    <t>Ingrid Kišacová, PhD.</t>
  </si>
  <si>
    <t>Kišacová, PhD.</t>
  </si>
  <si>
    <t>559</t>
  </si>
  <si>
    <t>Eva Kiššová</t>
  </si>
  <si>
    <t>Kiššová</t>
  </si>
  <si>
    <t>560</t>
  </si>
  <si>
    <t>Edita Klapáčová</t>
  </si>
  <si>
    <t>Edita</t>
  </si>
  <si>
    <t>Klapáčová</t>
  </si>
  <si>
    <t>563</t>
  </si>
  <si>
    <t>Zdenka Kleimanová</t>
  </si>
  <si>
    <t>Kleimanová</t>
  </si>
  <si>
    <t>567</t>
  </si>
  <si>
    <t>Anna Klepáčová</t>
  </si>
  <si>
    <t>Klepáčová</t>
  </si>
  <si>
    <t>57</t>
  </si>
  <si>
    <t>Lucia Bašistová</t>
  </si>
  <si>
    <t>Bašistová</t>
  </si>
  <si>
    <t>570</t>
  </si>
  <si>
    <t>Magdaléna Klimková</t>
  </si>
  <si>
    <t>Klimková</t>
  </si>
  <si>
    <t>571</t>
  </si>
  <si>
    <t>Branislav Klukoš</t>
  </si>
  <si>
    <t>Klukoš</t>
  </si>
  <si>
    <t>573</t>
  </si>
  <si>
    <t>Renáta Kňazúrová</t>
  </si>
  <si>
    <t>Kňazúrová</t>
  </si>
  <si>
    <t>574</t>
  </si>
  <si>
    <t>Judita Knociková</t>
  </si>
  <si>
    <t>Knociková</t>
  </si>
  <si>
    <t>577</t>
  </si>
  <si>
    <t>Marek Kohút</t>
  </si>
  <si>
    <t>Kohút</t>
  </si>
  <si>
    <t>579</t>
  </si>
  <si>
    <t>Miriam Kohútová, PhD.</t>
  </si>
  <si>
    <t>Kohútová, PhD.</t>
  </si>
  <si>
    <t>58</t>
  </si>
  <si>
    <t>Michala Bašticová</t>
  </si>
  <si>
    <t>Michala</t>
  </si>
  <si>
    <t>Bašticová</t>
  </si>
  <si>
    <t>583</t>
  </si>
  <si>
    <t>Miloš Kolek</t>
  </si>
  <si>
    <t>Kolek</t>
  </si>
  <si>
    <t>584</t>
  </si>
  <si>
    <t>Martin Kolesár</t>
  </si>
  <si>
    <t>Kolesár</t>
  </si>
  <si>
    <t>585</t>
  </si>
  <si>
    <t>Martin Kollár</t>
  </si>
  <si>
    <t>Kollár</t>
  </si>
  <si>
    <t>586</t>
  </si>
  <si>
    <t>Natália Kolláriková</t>
  </si>
  <si>
    <t>Kolláriková</t>
  </si>
  <si>
    <t>587</t>
  </si>
  <si>
    <t>Nina Kollárová</t>
  </si>
  <si>
    <t>Kollárová</t>
  </si>
  <si>
    <t>588</t>
  </si>
  <si>
    <t>Dagmar Komadová</t>
  </si>
  <si>
    <t>Komadová</t>
  </si>
  <si>
    <t>591</t>
  </si>
  <si>
    <t>Andrea Kondllová</t>
  </si>
  <si>
    <t>Kondllová</t>
  </si>
  <si>
    <t>592</t>
  </si>
  <si>
    <t>Daniel Koneracký</t>
  </si>
  <si>
    <t>Koneracký</t>
  </si>
  <si>
    <t>593</t>
  </si>
  <si>
    <t>Adriana Konkolovská</t>
  </si>
  <si>
    <t>Konkolovská</t>
  </si>
  <si>
    <t>594</t>
  </si>
  <si>
    <t>Dáša Kontríková</t>
  </si>
  <si>
    <t>Dáša</t>
  </si>
  <si>
    <t>Kontríková</t>
  </si>
  <si>
    <t>595</t>
  </si>
  <si>
    <t>Martin Kopina</t>
  </si>
  <si>
    <t>Kopina</t>
  </si>
  <si>
    <t>596</t>
  </si>
  <si>
    <t>Martin Kopšo</t>
  </si>
  <si>
    <t>Kopšo</t>
  </si>
  <si>
    <t>597</t>
  </si>
  <si>
    <t>Eva Korbeľová</t>
  </si>
  <si>
    <t>Korbeľová</t>
  </si>
  <si>
    <t>598</t>
  </si>
  <si>
    <t>Magdaléna Korčáková</t>
  </si>
  <si>
    <t>Korčáková</t>
  </si>
  <si>
    <t>599</t>
  </si>
  <si>
    <t>Zuzana Korčeková</t>
  </si>
  <si>
    <t>Korčeková</t>
  </si>
  <si>
    <t>60</t>
  </si>
  <si>
    <t>Róbert Bebčák</t>
  </si>
  <si>
    <t>Bebčák</t>
  </si>
  <si>
    <t>600</t>
  </si>
  <si>
    <t>Jozef Korduliak</t>
  </si>
  <si>
    <t>Korduliak</t>
  </si>
  <si>
    <t>601</t>
  </si>
  <si>
    <t>Arpád Koreň</t>
  </si>
  <si>
    <t>Arpád</t>
  </si>
  <si>
    <t>Koreň</t>
  </si>
  <si>
    <t>602</t>
  </si>
  <si>
    <t>Martina Koreňová</t>
  </si>
  <si>
    <t>Koreňová</t>
  </si>
  <si>
    <t>603</t>
  </si>
  <si>
    <t>Viera Koscelanská</t>
  </si>
  <si>
    <t>Koscelanská</t>
  </si>
  <si>
    <t>605</t>
  </si>
  <si>
    <t>Klaudia Kosková</t>
  </si>
  <si>
    <t>Kosková</t>
  </si>
  <si>
    <t>607</t>
  </si>
  <si>
    <t>Jana Kosorínová</t>
  </si>
  <si>
    <t>Kosorínová</t>
  </si>
  <si>
    <t>608</t>
  </si>
  <si>
    <t>Marcela Kosová</t>
  </si>
  <si>
    <t>Kosová</t>
  </si>
  <si>
    <t>609</t>
  </si>
  <si>
    <t>Jeanette Kostolanská</t>
  </si>
  <si>
    <t>Jeanette</t>
  </si>
  <si>
    <t>61</t>
  </si>
  <si>
    <t>Erika Bebčáková</t>
  </si>
  <si>
    <t>Bebčáková</t>
  </si>
  <si>
    <t>610</t>
  </si>
  <si>
    <t>Marek Koščo</t>
  </si>
  <si>
    <t>Koščo</t>
  </si>
  <si>
    <t>611</t>
  </si>
  <si>
    <t>Jana Koščová</t>
  </si>
  <si>
    <t>Koščová</t>
  </si>
  <si>
    <t>612</t>
  </si>
  <si>
    <t>Monika Koščová</t>
  </si>
  <si>
    <t>613</t>
  </si>
  <si>
    <t>Marek Kotora</t>
  </si>
  <si>
    <t>Kotora</t>
  </si>
  <si>
    <t>615</t>
  </si>
  <si>
    <t>Daniela Kotrecová</t>
  </si>
  <si>
    <t>Kotrecová</t>
  </si>
  <si>
    <t>616</t>
  </si>
  <si>
    <t>Vladimír Kotus</t>
  </si>
  <si>
    <t>Kotus</t>
  </si>
  <si>
    <t>617</t>
  </si>
  <si>
    <t>Eva Kovácsová</t>
  </si>
  <si>
    <t>Kovácsová</t>
  </si>
  <si>
    <t>618</t>
  </si>
  <si>
    <t>Tatiana Kovácsová</t>
  </si>
  <si>
    <t>619</t>
  </si>
  <si>
    <t>Ján Kováč</t>
  </si>
  <si>
    <t>62</t>
  </si>
  <si>
    <t>Peter Bebej</t>
  </si>
  <si>
    <t>Bebej</t>
  </si>
  <si>
    <t>622</t>
  </si>
  <si>
    <t>Mária Kováčiková</t>
  </si>
  <si>
    <t>Kováčiková</t>
  </si>
  <si>
    <t>624</t>
  </si>
  <si>
    <t>Lenka Kováčová</t>
  </si>
  <si>
    <t>626</t>
  </si>
  <si>
    <t>Viera Kováčová</t>
  </si>
  <si>
    <t>628</t>
  </si>
  <si>
    <t>Jana Kovalčíková</t>
  </si>
  <si>
    <t>Kovalčíková</t>
  </si>
  <si>
    <t>629</t>
  </si>
  <si>
    <t>Margita Kovaľová</t>
  </si>
  <si>
    <t>Kovaľová</t>
  </si>
  <si>
    <t>63</t>
  </si>
  <si>
    <t>Iveta Bebejová</t>
  </si>
  <si>
    <t>Bebejová</t>
  </si>
  <si>
    <t>631</t>
  </si>
  <si>
    <t>Vladimír Kozáčik</t>
  </si>
  <si>
    <t>Kozáčik</t>
  </si>
  <si>
    <t>632</t>
  </si>
  <si>
    <t>Ján Kozenko</t>
  </si>
  <si>
    <t>Kozenko</t>
  </si>
  <si>
    <t>634</t>
  </si>
  <si>
    <t>Helena Kožíková</t>
  </si>
  <si>
    <t>Kožíková</t>
  </si>
  <si>
    <t>635</t>
  </si>
  <si>
    <t>Renáta Krajčiová</t>
  </si>
  <si>
    <t>Krajčiová</t>
  </si>
  <si>
    <t>636</t>
  </si>
  <si>
    <t>Pavlína Krajčírová</t>
  </si>
  <si>
    <t>Pavlína</t>
  </si>
  <si>
    <t>Krajčírová</t>
  </si>
  <si>
    <t>637</t>
  </si>
  <si>
    <t>Ondrej Krajčo</t>
  </si>
  <si>
    <t>Krajčo</t>
  </si>
  <si>
    <t>638</t>
  </si>
  <si>
    <t>Michaela Krajčová</t>
  </si>
  <si>
    <t>Krajčová</t>
  </si>
  <si>
    <t>643</t>
  </si>
  <si>
    <t>Branislav Král</t>
  </si>
  <si>
    <t>Král</t>
  </si>
  <si>
    <t>647</t>
  </si>
  <si>
    <t>Jozefína Králová</t>
  </si>
  <si>
    <t>Jozefína</t>
  </si>
  <si>
    <t>Králová</t>
  </si>
  <si>
    <t>648</t>
  </si>
  <si>
    <t>Michaela Králová</t>
  </si>
  <si>
    <t>649</t>
  </si>
  <si>
    <t>Andrea Kralovičová</t>
  </si>
  <si>
    <t>Kralovičová</t>
  </si>
  <si>
    <t>65</t>
  </si>
  <si>
    <t>Eva Behranová</t>
  </si>
  <si>
    <t>Behranová</t>
  </si>
  <si>
    <t>650</t>
  </si>
  <si>
    <t>Mária Krausová</t>
  </si>
  <si>
    <t>Krausová</t>
  </si>
  <si>
    <t>651</t>
  </si>
  <si>
    <t>Dušan Krč-Šebera</t>
  </si>
  <si>
    <t>Krč-Šebera</t>
  </si>
  <si>
    <t>652</t>
  </si>
  <si>
    <t>Rastislav Kresl</t>
  </si>
  <si>
    <t>Kresl</t>
  </si>
  <si>
    <t>653</t>
  </si>
  <si>
    <t>Ľubomíra Krchníková</t>
  </si>
  <si>
    <t>Krchníková</t>
  </si>
  <si>
    <t>654</t>
  </si>
  <si>
    <t>Andrea Krišková</t>
  </si>
  <si>
    <t>Krišková</t>
  </si>
  <si>
    <t>655</t>
  </si>
  <si>
    <t>Ľubica Krišková</t>
  </si>
  <si>
    <t>656</t>
  </si>
  <si>
    <t>Miroslav Krištofík</t>
  </si>
  <si>
    <t>Krištofík</t>
  </si>
  <si>
    <t>658</t>
  </si>
  <si>
    <t>Katarína Krivulčíková</t>
  </si>
  <si>
    <t>Krivulčíková</t>
  </si>
  <si>
    <t>659</t>
  </si>
  <si>
    <t>Anna Križáková</t>
  </si>
  <si>
    <t>Križáková</t>
  </si>
  <si>
    <t>66</t>
  </si>
  <si>
    <t>Richard Bejda</t>
  </si>
  <si>
    <t>Bejda</t>
  </si>
  <si>
    <t>661</t>
  </si>
  <si>
    <t>Anna Križanová</t>
  </si>
  <si>
    <t>662</t>
  </si>
  <si>
    <t>Jana Krnáčová</t>
  </si>
  <si>
    <t>Krnáčová</t>
  </si>
  <si>
    <t>663</t>
  </si>
  <si>
    <t>Karol Krochta</t>
  </si>
  <si>
    <t>Krochta</t>
  </si>
  <si>
    <t>667</t>
  </si>
  <si>
    <t>Andrej Kubinský</t>
  </si>
  <si>
    <t>Kubinský</t>
  </si>
  <si>
    <t>668</t>
  </si>
  <si>
    <t>Ivan Kubínyi</t>
  </si>
  <si>
    <t>Kubínyi</t>
  </si>
  <si>
    <t>669</t>
  </si>
  <si>
    <t>Andrea Kubjatková</t>
  </si>
  <si>
    <t>Kubjatková</t>
  </si>
  <si>
    <t>67</t>
  </si>
  <si>
    <t>Anna Bejdová</t>
  </si>
  <si>
    <t>Bejdová</t>
  </si>
  <si>
    <t>670</t>
  </si>
  <si>
    <t>Monika Kublová</t>
  </si>
  <si>
    <t>Kublová</t>
  </si>
  <si>
    <t>671</t>
  </si>
  <si>
    <t>Mária Kubusová</t>
  </si>
  <si>
    <t>Kubusová</t>
  </si>
  <si>
    <t>674</t>
  </si>
  <si>
    <t>Zuzana Kučerová</t>
  </si>
  <si>
    <t>Kučerová</t>
  </si>
  <si>
    <t>677</t>
  </si>
  <si>
    <t>Zuzana Kudlovská</t>
  </si>
  <si>
    <t>Kudlovská</t>
  </si>
  <si>
    <t>679</t>
  </si>
  <si>
    <t>Viera Kukučková</t>
  </si>
  <si>
    <t>Kukučková</t>
  </si>
  <si>
    <t>68</t>
  </si>
  <si>
    <t>Otília Belavá</t>
  </si>
  <si>
    <t>Belavá</t>
  </si>
  <si>
    <t>681</t>
  </si>
  <si>
    <t>Viera Kumová</t>
  </si>
  <si>
    <t>Kumová</t>
  </si>
  <si>
    <t>684</t>
  </si>
  <si>
    <t>Jozef Kurian</t>
  </si>
  <si>
    <t>Kurian</t>
  </si>
  <si>
    <t>685</t>
  </si>
  <si>
    <t>Marián Kurinec</t>
  </si>
  <si>
    <t>Kurinec</t>
  </si>
  <si>
    <t>686</t>
  </si>
  <si>
    <t>Monika Kurjaková</t>
  </si>
  <si>
    <t>Kurjaková</t>
  </si>
  <si>
    <t>688</t>
  </si>
  <si>
    <t>Peter Kuruc</t>
  </si>
  <si>
    <t>Kuruc</t>
  </si>
  <si>
    <t>689</t>
  </si>
  <si>
    <t>Jana Kurucová</t>
  </si>
  <si>
    <t>Kurucová</t>
  </si>
  <si>
    <t>690</t>
  </si>
  <si>
    <t>Marián Kusý</t>
  </si>
  <si>
    <t>Kusý</t>
  </si>
  <si>
    <t>691</t>
  </si>
  <si>
    <t>Edita Kušnírová</t>
  </si>
  <si>
    <t>Kušnírová</t>
  </si>
  <si>
    <t>694</t>
  </si>
  <si>
    <t>Anna Kutišová</t>
  </si>
  <si>
    <t>Kutišová</t>
  </si>
  <si>
    <t>695</t>
  </si>
  <si>
    <t>Nicola Kuzmiaková</t>
  </si>
  <si>
    <t>Nicola</t>
  </si>
  <si>
    <t>Kuzmiaková</t>
  </si>
  <si>
    <t>696</t>
  </si>
  <si>
    <t>Helena Kuzmová</t>
  </si>
  <si>
    <t>697</t>
  </si>
  <si>
    <t>Lenka Kvasnicová</t>
  </si>
  <si>
    <t>Kvasnicová</t>
  </si>
  <si>
    <t>698</t>
  </si>
  <si>
    <t>Miroslava Kvetková</t>
  </si>
  <si>
    <t>Kvetková</t>
  </si>
  <si>
    <t>699</t>
  </si>
  <si>
    <t>Viera Kvetková</t>
  </si>
  <si>
    <t>7</t>
  </si>
  <si>
    <t>Marek Anovčin</t>
  </si>
  <si>
    <t>Anovčin</t>
  </si>
  <si>
    <t>700</t>
  </si>
  <si>
    <t>Peter Kvietok</t>
  </si>
  <si>
    <t>Kvietok</t>
  </si>
  <si>
    <t>702</t>
  </si>
  <si>
    <t>Gabriela Kyseľová</t>
  </si>
  <si>
    <t>Kyseľová</t>
  </si>
  <si>
    <t>703</t>
  </si>
  <si>
    <t>Libor Kysucký</t>
  </si>
  <si>
    <t>Libor</t>
  </si>
  <si>
    <t>Kysucký</t>
  </si>
  <si>
    <t>707</t>
  </si>
  <si>
    <t>Martina Ľachová</t>
  </si>
  <si>
    <t>Ľachová</t>
  </si>
  <si>
    <t>708</t>
  </si>
  <si>
    <t>Kristína Lakotová</t>
  </si>
  <si>
    <t>Lakotová</t>
  </si>
  <si>
    <t>71</t>
  </si>
  <si>
    <t>Monika Bellová</t>
  </si>
  <si>
    <t>Bellová</t>
  </si>
  <si>
    <t>710</t>
  </si>
  <si>
    <t>Elena Lámerová</t>
  </si>
  <si>
    <t>Lámerová</t>
  </si>
  <si>
    <t>711</t>
  </si>
  <si>
    <t>Viera Lamprechtová</t>
  </si>
  <si>
    <t>Lamprechtová</t>
  </si>
  <si>
    <t>713</t>
  </si>
  <si>
    <t>Ján Lapšanský</t>
  </si>
  <si>
    <t>Lapšanský</t>
  </si>
  <si>
    <t>715</t>
  </si>
  <si>
    <t>Danka Lauková</t>
  </si>
  <si>
    <t>Danka</t>
  </si>
  <si>
    <t>Lauková</t>
  </si>
  <si>
    <t>716</t>
  </si>
  <si>
    <t>Branislav Lečko, PhD.</t>
  </si>
  <si>
    <t>Lečko, PhD.</t>
  </si>
  <si>
    <t>718</t>
  </si>
  <si>
    <t>Miroslav Lehoczký</t>
  </si>
  <si>
    <t>Lehoczký</t>
  </si>
  <si>
    <t>720</t>
  </si>
  <si>
    <t>Juraj Lehotský</t>
  </si>
  <si>
    <t>Lehotský</t>
  </si>
  <si>
    <t>721</t>
  </si>
  <si>
    <t>Zita Leimbergerová</t>
  </si>
  <si>
    <t>Zita</t>
  </si>
  <si>
    <t>Leimbergerová</t>
  </si>
  <si>
    <t>722</t>
  </si>
  <si>
    <t>Erika Lengyelová</t>
  </si>
  <si>
    <t>Lengyelová</t>
  </si>
  <si>
    <t>727</t>
  </si>
  <si>
    <t>David Lindtner</t>
  </si>
  <si>
    <t>David</t>
  </si>
  <si>
    <t>Lindtner</t>
  </si>
  <si>
    <t>728</t>
  </si>
  <si>
    <t>Daniela Linetová</t>
  </si>
  <si>
    <t>Linetová</t>
  </si>
  <si>
    <t>729</t>
  </si>
  <si>
    <t>Silvia Lipovská</t>
  </si>
  <si>
    <t>Lipovská</t>
  </si>
  <si>
    <t>73</t>
  </si>
  <si>
    <t>Eva Benčová</t>
  </si>
  <si>
    <t>731</t>
  </si>
  <si>
    <t>Monika Liptáková</t>
  </si>
  <si>
    <t>Liptáková</t>
  </si>
  <si>
    <t>732</t>
  </si>
  <si>
    <t>Anna Lisá</t>
  </si>
  <si>
    <t>Lisá</t>
  </si>
  <si>
    <t>733</t>
  </si>
  <si>
    <t>Helena Loduhová</t>
  </si>
  <si>
    <t>Loduhová</t>
  </si>
  <si>
    <t>734</t>
  </si>
  <si>
    <t>Zuzana Lohnertová</t>
  </si>
  <si>
    <t>Lohnertová</t>
  </si>
  <si>
    <t>735</t>
  </si>
  <si>
    <t>Ján Lokša</t>
  </si>
  <si>
    <t>Lokša</t>
  </si>
  <si>
    <t>736</t>
  </si>
  <si>
    <t>Martin Lopuch, PhD.</t>
  </si>
  <si>
    <t>Lopuch, PhD.</t>
  </si>
  <si>
    <t>737</t>
  </si>
  <si>
    <t>Ladislav Lóška</t>
  </si>
  <si>
    <t>Lóška</t>
  </si>
  <si>
    <t>738</t>
  </si>
  <si>
    <t>Lýdia Lučivjanská</t>
  </si>
  <si>
    <t>Lučivjanská</t>
  </si>
  <si>
    <t>739</t>
  </si>
  <si>
    <t>Andrej Lukáč</t>
  </si>
  <si>
    <t>Lukáč</t>
  </si>
  <si>
    <t>74</t>
  </si>
  <si>
    <t>Roman Benedikovič</t>
  </si>
  <si>
    <t>Benedikovič</t>
  </si>
  <si>
    <t>741</t>
  </si>
  <si>
    <t>Juraj Lukáč</t>
  </si>
  <si>
    <t>743</t>
  </si>
  <si>
    <t>Peter Lukáč</t>
  </si>
  <si>
    <t>745</t>
  </si>
  <si>
    <t>Dana Macášková</t>
  </si>
  <si>
    <t>Macášková</t>
  </si>
  <si>
    <t>747</t>
  </si>
  <si>
    <t>Jaroslav Macek</t>
  </si>
  <si>
    <t>Macek</t>
  </si>
  <si>
    <t>748</t>
  </si>
  <si>
    <t>Eva Macúchová</t>
  </si>
  <si>
    <t>Macúchová</t>
  </si>
  <si>
    <t>750</t>
  </si>
  <si>
    <t>Marián Mačura</t>
  </si>
  <si>
    <t>Mačura</t>
  </si>
  <si>
    <t>754</t>
  </si>
  <si>
    <t>Danka Majdáková</t>
  </si>
  <si>
    <t>Majdáková</t>
  </si>
  <si>
    <t>756</t>
  </si>
  <si>
    <t>Ľudovít Majerčík</t>
  </si>
  <si>
    <t>Ľudovít</t>
  </si>
  <si>
    <t>Majerčík</t>
  </si>
  <si>
    <t>757</t>
  </si>
  <si>
    <t>Janka Majerčíková</t>
  </si>
  <si>
    <t>Majerčíková</t>
  </si>
  <si>
    <t>758</t>
  </si>
  <si>
    <t>Anna Majeriková</t>
  </si>
  <si>
    <t>Majeriková</t>
  </si>
  <si>
    <t>759</t>
  </si>
  <si>
    <t>Bohuslav Majerníček</t>
  </si>
  <si>
    <t>Majerníček</t>
  </si>
  <si>
    <t>760</t>
  </si>
  <si>
    <t>Milan Majerník, PhD.</t>
  </si>
  <si>
    <t>Majerník, PhD.</t>
  </si>
  <si>
    <t>762</t>
  </si>
  <si>
    <t>Roman Majerský</t>
  </si>
  <si>
    <t>Majerský</t>
  </si>
  <si>
    <t>763</t>
  </si>
  <si>
    <t>Miroslava Maláriková</t>
  </si>
  <si>
    <t>Maláriková</t>
  </si>
  <si>
    <t>764</t>
  </si>
  <si>
    <t>Marcela Malatká</t>
  </si>
  <si>
    <t>Malatká</t>
  </si>
  <si>
    <t>765</t>
  </si>
  <si>
    <t>Blanka Malichová</t>
  </si>
  <si>
    <t>Blanka</t>
  </si>
  <si>
    <t>Malichová</t>
  </si>
  <si>
    <t>767</t>
  </si>
  <si>
    <t>Mária Malíková</t>
  </si>
  <si>
    <t>Malíková</t>
  </si>
  <si>
    <t>768</t>
  </si>
  <si>
    <t>Zuzana Mališová</t>
  </si>
  <si>
    <t>Mališová</t>
  </si>
  <si>
    <t>770</t>
  </si>
  <si>
    <t>Igor Malý</t>
  </si>
  <si>
    <t>Malý</t>
  </si>
  <si>
    <t>771</t>
  </si>
  <si>
    <t>Daniela Mamráková</t>
  </si>
  <si>
    <t>Mamráková</t>
  </si>
  <si>
    <t>772</t>
  </si>
  <si>
    <t>Miroslav Manďák</t>
  </si>
  <si>
    <t>Manďák</t>
  </si>
  <si>
    <t>773</t>
  </si>
  <si>
    <t>Marián Manduch</t>
  </si>
  <si>
    <t>Manduch</t>
  </si>
  <si>
    <t>774</t>
  </si>
  <si>
    <t>Miriam Manová</t>
  </si>
  <si>
    <t>Manová</t>
  </si>
  <si>
    <t>775</t>
  </si>
  <si>
    <t>Eva Marčeková</t>
  </si>
  <si>
    <t>Marčeková</t>
  </si>
  <si>
    <t>777</t>
  </si>
  <si>
    <t>Markéta Marečková</t>
  </si>
  <si>
    <t>Markéta</t>
  </si>
  <si>
    <t>Marečková</t>
  </si>
  <si>
    <t>779</t>
  </si>
  <si>
    <t>Alžbeta Marková</t>
  </si>
  <si>
    <t>Marková</t>
  </si>
  <si>
    <t>78</t>
  </si>
  <si>
    <t>Mária Benková</t>
  </si>
  <si>
    <t>Benková</t>
  </si>
  <si>
    <t>782</t>
  </si>
  <si>
    <t>Viera Marková</t>
  </si>
  <si>
    <t>788</t>
  </si>
  <si>
    <t>Alena Martinusová</t>
  </si>
  <si>
    <t>Martinusová</t>
  </si>
  <si>
    <t>79</t>
  </si>
  <si>
    <t>Janka Benkovičová</t>
  </si>
  <si>
    <t>Benkovičová</t>
  </si>
  <si>
    <t>791</t>
  </si>
  <si>
    <t>Ivo Maruščák</t>
  </si>
  <si>
    <t>Maruščák</t>
  </si>
  <si>
    <t>797</t>
  </si>
  <si>
    <t>Zdenka Mattielighová</t>
  </si>
  <si>
    <t>Mattielighová</t>
  </si>
  <si>
    <t>798</t>
  </si>
  <si>
    <t>Róbert Matulák</t>
  </si>
  <si>
    <t>Matulák</t>
  </si>
  <si>
    <t>799</t>
  </si>
  <si>
    <t>Eva Matulayová, PhD.</t>
  </si>
  <si>
    <t>Matulayová, PhD.</t>
  </si>
  <si>
    <t>8</t>
  </si>
  <si>
    <t>Ivan Antal</t>
  </si>
  <si>
    <t>800</t>
  </si>
  <si>
    <t>Andrej Matušovic</t>
  </si>
  <si>
    <t>Matušovic</t>
  </si>
  <si>
    <t>801</t>
  </si>
  <si>
    <t>Zuzana Matyiová</t>
  </si>
  <si>
    <t>Matyiová</t>
  </si>
  <si>
    <t>804</t>
  </si>
  <si>
    <t>Miroslav Mazúch</t>
  </si>
  <si>
    <t>Mazúch</t>
  </si>
  <si>
    <t>805</t>
  </si>
  <si>
    <t>Alena Mazúrová</t>
  </si>
  <si>
    <t>Mazúrová</t>
  </si>
  <si>
    <t>806</t>
  </si>
  <si>
    <t>Terézia Mecelová</t>
  </si>
  <si>
    <t>Terézia</t>
  </si>
  <si>
    <t>Mecelová</t>
  </si>
  <si>
    <t>809</t>
  </si>
  <si>
    <t>Jozef Medveď</t>
  </si>
  <si>
    <t>Medveď</t>
  </si>
  <si>
    <t>812</t>
  </si>
  <si>
    <t>Marta Melicherčíková</t>
  </si>
  <si>
    <t>Melicherčíková</t>
  </si>
  <si>
    <t>813</t>
  </si>
  <si>
    <t>Cecília Melišková</t>
  </si>
  <si>
    <t>Cecília</t>
  </si>
  <si>
    <t>Melišková</t>
  </si>
  <si>
    <t>814</t>
  </si>
  <si>
    <t>Martina Melníková</t>
  </si>
  <si>
    <t>Melníková</t>
  </si>
  <si>
    <t>815</t>
  </si>
  <si>
    <t>Peter Mén</t>
  </si>
  <si>
    <t>Mén</t>
  </si>
  <si>
    <t>817</t>
  </si>
  <si>
    <t>Helena Menichová</t>
  </si>
  <si>
    <t>Menichová</t>
  </si>
  <si>
    <t>818</t>
  </si>
  <si>
    <t>Denisa Mesárošová</t>
  </si>
  <si>
    <t>Mesárošová</t>
  </si>
  <si>
    <t>822</t>
  </si>
  <si>
    <t>Eva Mészárosová</t>
  </si>
  <si>
    <t>Mészárosová</t>
  </si>
  <si>
    <t>823</t>
  </si>
  <si>
    <t>Marie Mészárosová</t>
  </si>
  <si>
    <t>Marie</t>
  </si>
  <si>
    <t>824</t>
  </si>
  <si>
    <t>Peter Mezőszállási</t>
  </si>
  <si>
    <t>Mezőszállási</t>
  </si>
  <si>
    <t>825</t>
  </si>
  <si>
    <t>Oľga Mičietová</t>
  </si>
  <si>
    <t>Mičietová</t>
  </si>
  <si>
    <t>826</t>
  </si>
  <si>
    <t>Janka Mičková</t>
  </si>
  <si>
    <t>Mičková</t>
  </si>
  <si>
    <t>829</t>
  </si>
  <si>
    <t>Juraj Mihál</t>
  </si>
  <si>
    <t>Mihál</t>
  </si>
  <si>
    <t>83</t>
  </si>
  <si>
    <t>Daniel Béreš</t>
  </si>
  <si>
    <t>Béreš</t>
  </si>
  <si>
    <t>830</t>
  </si>
  <si>
    <t>Soňa Mihaľáková</t>
  </si>
  <si>
    <t>Mihaľáková</t>
  </si>
  <si>
    <t>832</t>
  </si>
  <si>
    <t>Eva Mihálechová</t>
  </si>
  <si>
    <t>Mihálechová</t>
  </si>
  <si>
    <t>833</t>
  </si>
  <si>
    <t>Anna Miháliková</t>
  </si>
  <si>
    <t>Miháliková</t>
  </si>
  <si>
    <t>834</t>
  </si>
  <si>
    <t>Renáta Mihalíková</t>
  </si>
  <si>
    <t>Mihalíková</t>
  </si>
  <si>
    <t>836</t>
  </si>
  <si>
    <t>Iveta Mihóková</t>
  </si>
  <si>
    <t>Mihóková</t>
  </si>
  <si>
    <t>837</t>
  </si>
  <si>
    <t>Božena Michaláčová</t>
  </si>
  <si>
    <t>Michaláčová</t>
  </si>
  <si>
    <t>84</t>
  </si>
  <si>
    <t>Eva Bérešová</t>
  </si>
  <si>
    <t>Bérešová</t>
  </si>
  <si>
    <t>840</t>
  </si>
  <si>
    <t>Tomáš Michálek</t>
  </si>
  <si>
    <t>Michálek</t>
  </si>
  <si>
    <t>844</t>
  </si>
  <si>
    <t>Stanislava Miklánková</t>
  </si>
  <si>
    <t>Miklánková</t>
  </si>
  <si>
    <t>845</t>
  </si>
  <si>
    <t>Eva Miklošková</t>
  </si>
  <si>
    <t>Miklošková</t>
  </si>
  <si>
    <t>846</t>
  </si>
  <si>
    <t>Zuzana Miklošová</t>
  </si>
  <si>
    <t>Miklošová</t>
  </si>
  <si>
    <t>847</t>
  </si>
  <si>
    <t>Anna Miklová</t>
  </si>
  <si>
    <t>Miklová</t>
  </si>
  <si>
    <t>848</t>
  </si>
  <si>
    <t>Jozef Mikluš</t>
  </si>
  <si>
    <t>Mikluš</t>
  </si>
  <si>
    <t>849</t>
  </si>
  <si>
    <t>Alena Miková</t>
  </si>
  <si>
    <t>Miková</t>
  </si>
  <si>
    <t>85</t>
  </si>
  <si>
    <t>Jana Berešová</t>
  </si>
  <si>
    <t>Berešová</t>
  </si>
  <si>
    <t>852</t>
  </si>
  <si>
    <t>Vanda Mikulášová</t>
  </si>
  <si>
    <t>Vanda</t>
  </si>
  <si>
    <t>Mikulášová</t>
  </si>
  <si>
    <t>853</t>
  </si>
  <si>
    <t>Marek Mikulčík</t>
  </si>
  <si>
    <t>Mikulčík</t>
  </si>
  <si>
    <t>856</t>
  </si>
  <si>
    <t>Viera Milatová, PhD.</t>
  </si>
  <si>
    <t>Milatová, PhD.</t>
  </si>
  <si>
    <t>857</t>
  </si>
  <si>
    <t>Ján Miľko</t>
  </si>
  <si>
    <t>Miľko</t>
  </si>
  <si>
    <t>86</t>
  </si>
  <si>
    <t>Daniela Bergerová</t>
  </si>
  <si>
    <t>Bergerová</t>
  </si>
  <si>
    <t>860</t>
  </si>
  <si>
    <t>Silvia Minková</t>
  </si>
  <si>
    <t>Minková</t>
  </si>
  <si>
    <t>863</t>
  </si>
  <si>
    <t>Patrícia Miskolczyová</t>
  </si>
  <si>
    <t>Miskolczyová</t>
  </si>
  <si>
    <t>865</t>
  </si>
  <si>
    <t>Andrej Mitterpák</t>
  </si>
  <si>
    <t>Mitterpák</t>
  </si>
  <si>
    <t>866</t>
  </si>
  <si>
    <t>Milan Mitterpák</t>
  </si>
  <si>
    <t>868</t>
  </si>
  <si>
    <t>Daniel Miženko</t>
  </si>
  <si>
    <t>Miženko</t>
  </si>
  <si>
    <t>869</t>
  </si>
  <si>
    <t>Dagmar Mlejová</t>
  </si>
  <si>
    <t>Mlejová</t>
  </si>
  <si>
    <t>870</t>
  </si>
  <si>
    <t>Slavomíra Mlynarčíková</t>
  </si>
  <si>
    <t>Slavomíra</t>
  </si>
  <si>
    <t>Mlynarčíková</t>
  </si>
  <si>
    <t>872</t>
  </si>
  <si>
    <t>Alexandra Mochnacká</t>
  </si>
  <si>
    <t>Mochnacká</t>
  </si>
  <si>
    <t>874</t>
  </si>
  <si>
    <t>Marián Mokoš</t>
  </si>
  <si>
    <t>Mokoš</t>
  </si>
  <si>
    <t>881</t>
  </si>
  <si>
    <t>Anna Moravová</t>
  </si>
  <si>
    <t>Moravová</t>
  </si>
  <si>
    <t>882</t>
  </si>
  <si>
    <t>Anna Móroczová</t>
  </si>
  <si>
    <t>Móroczová</t>
  </si>
  <si>
    <t>884</t>
  </si>
  <si>
    <t>Zuzana Moťovská Dobošová</t>
  </si>
  <si>
    <t>Moťovská Dobošová</t>
  </si>
  <si>
    <t>886</t>
  </si>
  <si>
    <t>Zlata Mrázova</t>
  </si>
  <si>
    <t>Zlata</t>
  </si>
  <si>
    <t>Mrázova</t>
  </si>
  <si>
    <t>888</t>
  </si>
  <si>
    <t>Drahomír Mrva</t>
  </si>
  <si>
    <t>Drahomír</t>
  </si>
  <si>
    <t>Mrva</t>
  </si>
  <si>
    <t>889</t>
  </si>
  <si>
    <t>Lenka Müllerová</t>
  </si>
  <si>
    <t>Müllerová</t>
  </si>
  <si>
    <t>89</t>
  </si>
  <si>
    <t>Viera Betáková</t>
  </si>
  <si>
    <t>Betáková</t>
  </si>
  <si>
    <t>893</t>
  </si>
  <si>
    <t>Marta Murgašová</t>
  </si>
  <si>
    <t>Murgašová</t>
  </si>
  <si>
    <t>896</t>
  </si>
  <si>
    <t>Jozef Nadzam</t>
  </si>
  <si>
    <t>Nadzam</t>
  </si>
  <si>
    <t>898</t>
  </si>
  <si>
    <t>Mária Nagyová</t>
  </si>
  <si>
    <t>9</t>
  </si>
  <si>
    <t>Michal Antala</t>
  </si>
  <si>
    <t>Antala</t>
  </si>
  <si>
    <t>900</t>
  </si>
  <si>
    <t>Ľubica Nemcová</t>
  </si>
  <si>
    <t>Nemcová</t>
  </si>
  <si>
    <t>902</t>
  </si>
  <si>
    <t>Renáta Nemčeková PhD.</t>
  </si>
  <si>
    <t>Nemčeková PhD.</t>
  </si>
  <si>
    <t>903</t>
  </si>
  <si>
    <t>Lýdia Nemešová</t>
  </si>
  <si>
    <t>Nemešová</t>
  </si>
  <si>
    <t>905</t>
  </si>
  <si>
    <t>Erika Némethová Stiffelová</t>
  </si>
  <si>
    <t>Némethová Stiffelová</t>
  </si>
  <si>
    <t>909</t>
  </si>
  <si>
    <t>Agneša Néveryová</t>
  </si>
  <si>
    <t>Agneša</t>
  </si>
  <si>
    <t>Néveryová</t>
  </si>
  <si>
    <t>91</t>
  </si>
  <si>
    <t>Zuzana Bezáková</t>
  </si>
  <si>
    <t>Bezáková</t>
  </si>
  <si>
    <t>911</t>
  </si>
  <si>
    <t>Oľga Nižňanská</t>
  </si>
  <si>
    <t>Nižňanská</t>
  </si>
  <si>
    <t>913</t>
  </si>
  <si>
    <t>Miroslav Novák</t>
  </si>
  <si>
    <t>Novák</t>
  </si>
  <si>
    <t>914</t>
  </si>
  <si>
    <t>Štefan Novák LL.M.</t>
  </si>
  <si>
    <t>Novák LL.M.</t>
  </si>
  <si>
    <t>915</t>
  </si>
  <si>
    <t>Tomáš Novák</t>
  </si>
  <si>
    <t>917</t>
  </si>
  <si>
    <t>Jana Novotná Mlinárcsik</t>
  </si>
  <si>
    <t>Novotná Mlinárcsik</t>
  </si>
  <si>
    <t>918</t>
  </si>
  <si>
    <t>Andrea Novotná</t>
  </si>
  <si>
    <t>Novotná</t>
  </si>
  <si>
    <t>920</t>
  </si>
  <si>
    <t>Ľubica Novotná</t>
  </si>
  <si>
    <t>921</t>
  </si>
  <si>
    <t>Denisa Novotná Mlinárcsiková</t>
  </si>
  <si>
    <t>Novotná Mlinárcsiková</t>
  </si>
  <si>
    <t>922</t>
  </si>
  <si>
    <t>Rudolf Novotný</t>
  </si>
  <si>
    <t>Rudolf</t>
  </si>
  <si>
    <t>924</t>
  </si>
  <si>
    <t>Janette Nôtová</t>
  </si>
  <si>
    <t>Janette</t>
  </si>
  <si>
    <t>Nôtová</t>
  </si>
  <si>
    <t>925</t>
  </si>
  <si>
    <t>Viera Obermanová</t>
  </si>
  <si>
    <t>Obermanová</t>
  </si>
  <si>
    <t>926</t>
  </si>
  <si>
    <t>Jana Ocelková</t>
  </si>
  <si>
    <t>Ocelková</t>
  </si>
  <si>
    <t>928</t>
  </si>
  <si>
    <t>Ama Odalošová</t>
  </si>
  <si>
    <t>Ama</t>
  </si>
  <si>
    <t>Odalošová</t>
  </si>
  <si>
    <t>93</t>
  </si>
  <si>
    <t>Pavol Bielik</t>
  </si>
  <si>
    <t>Bielik</t>
  </si>
  <si>
    <t>930</t>
  </si>
  <si>
    <t>Katarína Ondrejáková</t>
  </si>
  <si>
    <t>Ondrejáková</t>
  </si>
  <si>
    <t>931</t>
  </si>
  <si>
    <t>Alena Ondrejová</t>
  </si>
  <si>
    <t>Ondrejová</t>
  </si>
  <si>
    <t>932</t>
  </si>
  <si>
    <t>Mária Ondrejová</t>
  </si>
  <si>
    <t>933</t>
  </si>
  <si>
    <t>Mária Ondriašová</t>
  </si>
  <si>
    <t>Ondriašová</t>
  </si>
  <si>
    <t>935</t>
  </si>
  <si>
    <t>Dáša Onuferová</t>
  </si>
  <si>
    <t>Onuferová</t>
  </si>
  <si>
    <t>936</t>
  </si>
  <si>
    <t>Beáta Oreničová</t>
  </si>
  <si>
    <t>Oreničová</t>
  </si>
  <si>
    <t>938</t>
  </si>
  <si>
    <t>Alexandra Osadská</t>
  </si>
  <si>
    <t>Osadská</t>
  </si>
  <si>
    <t>94</t>
  </si>
  <si>
    <t>Alena Bieliková</t>
  </si>
  <si>
    <t>Bieliková</t>
  </si>
  <si>
    <t>941</t>
  </si>
  <si>
    <t>Marcela Ostrihoňová</t>
  </si>
  <si>
    <t>Ostrihoňová</t>
  </si>
  <si>
    <t>942</t>
  </si>
  <si>
    <t>Ľudmila Ostrolucká</t>
  </si>
  <si>
    <t>Ostrolucká</t>
  </si>
  <si>
    <t>943</t>
  </si>
  <si>
    <t>Miriam Oswaldová</t>
  </si>
  <si>
    <t>Oswaldová</t>
  </si>
  <si>
    <t>946</t>
  </si>
  <si>
    <t>Bohuslav Padrta</t>
  </si>
  <si>
    <t>Padrta</t>
  </si>
  <si>
    <t>947</t>
  </si>
  <si>
    <t>Dušan Pagáč</t>
  </si>
  <si>
    <t>Pagáč</t>
  </si>
  <si>
    <t>948</t>
  </si>
  <si>
    <t>Michaela Pacherová, PhD.</t>
  </si>
  <si>
    <t>Pacherová, PhD.</t>
  </si>
  <si>
    <t>949</t>
  </si>
  <si>
    <t>Paulína Pacherová</t>
  </si>
  <si>
    <t>Paulína</t>
  </si>
  <si>
    <t>Pacherová</t>
  </si>
  <si>
    <t>95</t>
  </si>
  <si>
    <t>Eva Bieliková</t>
  </si>
  <si>
    <t>950</t>
  </si>
  <si>
    <t>Mária Pajerchinová Dr.</t>
  </si>
  <si>
    <t>Pajerchinová Dr.</t>
  </si>
  <si>
    <t>955</t>
  </si>
  <si>
    <t>Gabriela Panáková</t>
  </si>
  <si>
    <t>Panáková</t>
  </si>
  <si>
    <t>956</t>
  </si>
  <si>
    <t>Ivo Parada</t>
  </si>
  <si>
    <t>Parada</t>
  </si>
  <si>
    <t>959</t>
  </si>
  <si>
    <t>Arpád Pastorek</t>
  </si>
  <si>
    <t>Pastorek</t>
  </si>
  <si>
    <t>96</t>
  </si>
  <si>
    <t>Jarmila Bíliková</t>
  </si>
  <si>
    <t>Bíliková</t>
  </si>
  <si>
    <t>962</t>
  </si>
  <si>
    <t>Alena Paveleková</t>
  </si>
  <si>
    <t>Paveleková</t>
  </si>
  <si>
    <t>963</t>
  </si>
  <si>
    <t>Gizela Pavelová</t>
  </si>
  <si>
    <t>Gizela</t>
  </si>
  <si>
    <t>Pavelová</t>
  </si>
  <si>
    <t>964</t>
  </si>
  <si>
    <t>Edita Pavková</t>
  </si>
  <si>
    <t>Pavková</t>
  </si>
  <si>
    <t>966</t>
  </si>
  <si>
    <t>Ivan Pavlovič</t>
  </si>
  <si>
    <t>Pavlovič</t>
  </si>
  <si>
    <t>967</t>
  </si>
  <si>
    <t>Lenka Pavlovičová</t>
  </si>
  <si>
    <t>Pavlovičová</t>
  </si>
  <si>
    <t>968</t>
  </si>
  <si>
    <t>Adrián Pažúr</t>
  </si>
  <si>
    <t>Adrián</t>
  </si>
  <si>
    <t>Pažúr</t>
  </si>
  <si>
    <t>97</t>
  </si>
  <si>
    <t>Eva Bíróová</t>
  </si>
  <si>
    <t>Bíróová</t>
  </si>
  <si>
    <t>970</t>
  </si>
  <si>
    <t>Rastislav Pella</t>
  </si>
  <si>
    <t>Pella</t>
  </si>
  <si>
    <t>971</t>
  </si>
  <si>
    <t>Miriam Penjaková</t>
  </si>
  <si>
    <t>Penjaková</t>
  </si>
  <si>
    <t>974</t>
  </si>
  <si>
    <t>Naďa Pethöová</t>
  </si>
  <si>
    <t>Naďa</t>
  </si>
  <si>
    <t>Pethöová</t>
  </si>
  <si>
    <t>977</t>
  </si>
  <si>
    <t>Milan Petričko</t>
  </si>
  <si>
    <t>978</t>
  </si>
  <si>
    <t>Martina Petríková</t>
  </si>
  <si>
    <t>98</t>
  </si>
  <si>
    <t>Pavol Biroš</t>
  </si>
  <si>
    <t>Biroš</t>
  </si>
  <si>
    <t>980</t>
  </si>
  <si>
    <t>Viera Petrová</t>
  </si>
  <si>
    <t>Petrová</t>
  </si>
  <si>
    <t>981</t>
  </si>
  <si>
    <t>Kamil Petrovič</t>
  </si>
  <si>
    <t>Kamil</t>
  </si>
  <si>
    <t>Petrovič</t>
  </si>
  <si>
    <t>982</t>
  </si>
  <si>
    <t>Slávka Petrovičová</t>
  </si>
  <si>
    <t>984</t>
  </si>
  <si>
    <t>Elena Petrusová</t>
  </si>
  <si>
    <t>Petrusová</t>
  </si>
  <si>
    <t>985</t>
  </si>
  <si>
    <t>Mária Petrušková</t>
  </si>
  <si>
    <t>Petrušková</t>
  </si>
  <si>
    <t>986</t>
  </si>
  <si>
    <t>Peter Philadelphy</t>
  </si>
  <si>
    <t>Philadelphy</t>
  </si>
  <si>
    <t>987</t>
  </si>
  <si>
    <t>Mariana Philadelphyová</t>
  </si>
  <si>
    <t>Philadelphyová</t>
  </si>
  <si>
    <t>988</t>
  </si>
  <si>
    <t>Hedviga Pikalíková</t>
  </si>
  <si>
    <t>Hedviga</t>
  </si>
  <si>
    <t>Pikalíková</t>
  </si>
  <si>
    <t>989</t>
  </si>
  <si>
    <t>Anna Pikulová</t>
  </si>
  <si>
    <t>Pikulová</t>
  </si>
  <si>
    <t>990</t>
  </si>
  <si>
    <t>Daniela Pilarčíková</t>
  </si>
  <si>
    <t>Pilarčíková</t>
  </si>
  <si>
    <t>991</t>
  </si>
  <si>
    <t>Zuzana Pilátová</t>
  </si>
  <si>
    <t>Pilátová</t>
  </si>
  <si>
    <t>993</t>
  </si>
  <si>
    <t>Miriam Pintová</t>
  </si>
  <si>
    <t>Pintová</t>
  </si>
  <si>
    <t>996</t>
  </si>
  <si>
    <t>Ladislav Piros</t>
  </si>
  <si>
    <t>Piros</t>
  </si>
  <si>
    <t>998</t>
  </si>
  <si>
    <t>Mária Piusová</t>
  </si>
  <si>
    <t>Piusová</t>
  </si>
  <si>
    <t>999</t>
  </si>
  <si>
    <t>Barbara Plaskurová</t>
  </si>
  <si>
    <t>Plaskurová</t>
  </si>
  <si>
    <t>Rok</t>
  </si>
  <si>
    <t>Napad</t>
  </si>
  <si>
    <t>Napad2</t>
  </si>
  <si>
    <t>Rozhodnute</t>
  </si>
  <si>
    <t>Vybavene</t>
  </si>
  <si>
    <t>Nevybavene</t>
  </si>
  <si>
    <t>Restancne</t>
  </si>
  <si>
    <t>Pridelene</t>
  </si>
  <si>
    <t>Prerozdelene</t>
  </si>
  <si>
    <t>Efektivita1</t>
  </si>
  <si>
    <t>Efektivita2</t>
  </si>
  <si>
    <t>Efektivita3</t>
  </si>
  <si>
    <t>Median1</t>
  </si>
  <si>
    <t>MAD1</t>
  </si>
  <si>
    <t>DeviationScore1</t>
  </si>
  <si>
    <t>Median2</t>
  </si>
  <si>
    <t>MAD2</t>
  </si>
  <si>
    <t>DeviationScore2</t>
  </si>
  <si>
    <t>Median3</t>
  </si>
  <si>
    <t>MAD3</t>
  </si>
  <si>
    <t>DeviationScore3</t>
  </si>
  <si>
    <t>z_score1</t>
  </si>
  <si>
    <t>z_score2</t>
  </si>
  <si>
    <t>z_score3</t>
  </si>
  <si>
    <t>Body1</t>
  </si>
  <si>
    <t>Body2</t>
  </si>
  <si>
    <t>Body3</t>
  </si>
  <si>
    <t>????1</t>
  </si>
  <si>
    <t>Monika Pivarčiová</t>
  </si>
  <si>
    <t>Pivarčiová</t>
  </si>
  <si>
    <t>2021</t>
  </si>
  <si>
    <t>????2</t>
  </si>
  <si>
    <t>Daniela Poprocká</t>
  </si>
  <si>
    <t>Poprocká</t>
  </si>
  <si>
    <t>1507</t>
  </si>
  <si>
    <t>Silvia Majerníková</t>
  </si>
  <si>
    <t>Majerníková</t>
  </si>
  <si>
    <t>1514</t>
  </si>
  <si>
    <t>Tomáš Kelner</t>
  </si>
  <si>
    <t>Kelner</t>
  </si>
  <si>
    <t>1616</t>
  </si>
  <si>
    <t>Radovan Beňo</t>
  </si>
  <si>
    <t>Beňo</t>
  </si>
  <si>
    <t>1698</t>
  </si>
  <si>
    <t>Katarína Muráriková</t>
  </si>
  <si>
    <t>Muráriková</t>
  </si>
  <si>
    <t>1705</t>
  </si>
  <si>
    <t>Peter Pravda</t>
  </si>
  <si>
    <t>Pravda</t>
  </si>
  <si>
    <t>1710</t>
  </si>
  <si>
    <t>Zuzana Krajčovicová</t>
  </si>
  <si>
    <t>Krajčovicová</t>
  </si>
  <si>
    <t>1756</t>
  </si>
  <si>
    <t>Jaroslav Šupa</t>
  </si>
  <si>
    <t>Šupa</t>
  </si>
  <si>
    <t>1833</t>
  </si>
  <si>
    <t>Slavomír Podhorský</t>
  </si>
  <si>
    <t>Podhorský</t>
  </si>
  <si>
    <t>1911</t>
  </si>
  <si>
    <t>Lukáš Ilenin</t>
  </si>
  <si>
    <t>Ilenin</t>
  </si>
  <si>
    <t>2000</t>
  </si>
  <si>
    <t>Adam Hradský</t>
  </si>
  <si>
    <t>Adam</t>
  </si>
  <si>
    <t>Hradský</t>
  </si>
  <si>
    <t>2025</t>
  </si>
  <si>
    <t>Petra Lacková</t>
  </si>
  <si>
    <t>Lacková</t>
  </si>
  <si>
    <t>2141</t>
  </si>
  <si>
    <t>Filip Demo</t>
  </si>
  <si>
    <t>Demo</t>
  </si>
  <si>
    <t>2574</t>
  </si>
  <si>
    <t>Marianna Kertésová</t>
  </si>
  <si>
    <t>Kertésová</t>
  </si>
  <si>
    <t>2615</t>
  </si>
  <si>
    <t>Kristína Güner</t>
  </si>
  <si>
    <t>Güner</t>
  </si>
  <si>
    <t>2621</t>
  </si>
  <si>
    <t>Dominika Rejdovianová</t>
  </si>
  <si>
    <t>Rejdovianová</t>
  </si>
  <si>
    <t>2918</t>
  </si>
  <si>
    <t>Eva Lampartová</t>
  </si>
  <si>
    <t>Lampartová</t>
  </si>
  <si>
    <t>2955</t>
  </si>
  <si>
    <t>Jakub Obert</t>
  </si>
  <si>
    <t>Jakub</t>
  </si>
  <si>
    <t>Obert</t>
  </si>
  <si>
    <t>322</t>
  </si>
  <si>
    <t>Soňa Gašková</t>
  </si>
  <si>
    <t>Gašková</t>
  </si>
  <si>
    <t>3351</t>
  </si>
  <si>
    <t>Ľubica Mojžišová</t>
  </si>
  <si>
    <t>Mojžišová</t>
  </si>
  <si>
    <t>3383</t>
  </si>
  <si>
    <t>Simona Mati</t>
  </si>
  <si>
    <t>Simona</t>
  </si>
  <si>
    <t>Mati</t>
  </si>
  <si>
    <t>3394</t>
  </si>
  <si>
    <t>Miroslava Saxová</t>
  </si>
  <si>
    <t>Saxová</t>
  </si>
  <si>
    <t>3410</t>
  </si>
  <si>
    <t>Kristína Srnková</t>
  </si>
  <si>
    <t>Srnková</t>
  </si>
  <si>
    <t>3411</t>
  </si>
  <si>
    <t>Mária Bačová</t>
  </si>
  <si>
    <t>Bačová</t>
  </si>
  <si>
    <t>3444</t>
  </si>
  <si>
    <t>Eva Segečová</t>
  </si>
  <si>
    <t>Segečová</t>
  </si>
  <si>
    <t>3459</t>
  </si>
  <si>
    <t>Stanislava Nosková</t>
  </si>
  <si>
    <t>Nosková</t>
  </si>
  <si>
    <t>3461</t>
  </si>
  <si>
    <t>Evelyn Neglia</t>
  </si>
  <si>
    <t>Evelyn</t>
  </si>
  <si>
    <t>Neglia</t>
  </si>
  <si>
    <t>3522</t>
  </si>
  <si>
    <t>Lucia Poništová Ph.D.</t>
  </si>
  <si>
    <t>Poništová Ph.D.</t>
  </si>
  <si>
    <t>3526</t>
  </si>
  <si>
    <t>Jana Gombárová</t>
  </si>
  <si>
    <t>3535</t>
  </si>
  <si>
    <t>Jana Tvrdíková</t>
  </si>
  <si>
    <t>3540</t>
  </si>
  <si>
    <t>Martina Holecová</t>
  </si>
  <si>
    <t>Holecová</t>
  </si>
  <si>
    <t>3541</t>
  </si>
  <si>
    <t>Barbora Čavojská</t>
  </si>
  <si>
    <t>Čavojská</t>
  </si>
  <si>
    <t>3564</t>
  </si>
  <si>
    <t>Ján Pastirčík</t>
  </si>
  <si>
    <t>Pastirčík</t>
  </si>
  <si>
    <t>3567</t>
  </si>
  <si>
    <t>Marcela Holubová</t>
  </si>
  <si>
    <t>Holubová</t>
  </si>
  <si>
    <t>3580</t>
  </si>
  <si>
    <t>Mária Černáková</t>
  </si>
  <si>
    <t>Černáková</t>
  </si>
  <si>
    <t>3586</t>
  </si>
  <si>
    <t>Patricie Kepeňová</t>
  </si>
  <si>
    <t>Patricie</t>
  </si>
  <si>
    <t>Kepeňová</t>
  </si>
  <si>
    <t>3588</t>
  </si>
  <si>
    <t>Linda Szárazová</t>
  </si>
  <si>
    <t>3596</t>
  </si>
  <si>
    <t>Peter Lengyel</t>
  </si>
  <si>
    <t>Lengyel</t>
  </si>
  <si>
    <t>3598</t>
  </si>
  <si>
    <t>Martina Mésarošová</t>
  </si>
  <si>
    <t>Mésarošová</t>
  </si>
  <si>
    <t>3600</t>
  </si>
  <si>
    <t>Miroslav Juričko</t>
  </si>
  <si>
    <t>Juričko</t>
  </si>
  <si>
    <t>3602</t>
  </si>
  <si>
    <t>Lucia Dlugolinská</t>
  </si>
  <si>
    <t>Dlugolinská</t>
  </si>
  <si>
    <t>3603</t>
  </si>
  <si>
    <t>Dana Jelinková Dudzíková</t>
  </si>
  <si>
    <t>Jelinková Dudzíková</t>
  </si>
  <si>
    <t>3605</t>
  </si>
  <si>
    <t>Ildikó Kohoutová</t>
  </si>
  <si>
    <t>Kohoutová</t>
  </si>
  <si>
    <t>3607</t>
  </si>
  <si>
    <t>Barbora Kovaliková</t>
  </si>
  <si>
    <t>Kovaliková</t>
  </si>
  <si>
    <t>3608</t>
  </si>
  <si>
    <t>Michal Repkovský</t>
  </si>
  <si>
    <t>Repkovský</t>
  </si>
  <si>
    <t>3609</t>
  </si>
  <si>
    <t>Mária Košťálová</t>
  </si>
  <si>
    <t>Košťálová</t>
  </si>
  <si>
    <t>3618</t>
  </si>
  <si>
    <t>Peter Hunák, PhD.</t>
  </si>
  <si>
    <t>Hunák, PhD.</t>
  </si>
  <si>
    <t>3619</t>
  </si>
  <si>
    <t>Mariana Juríková</t>
  </si>
  <si>
    <t>Juríková</t>
  </si>
  <si>
    <t>3620</t>
  </si>
  <si>
    <t>Branislav Krivošík</t>
  </si>
  <si>
    <t>Krivošík</t>
  </si>
  <si>
    <t>3621</t>
  </si>
  <si>
    <t>Katarína Radičová</t>
  </si>
  <si>
    <t>Radičová</t>
  </si>
  <si>
    <t>3622</t>
  </si>
  <si>
    <t>Andrea Sátorová</t>
  </si>
  <si>
    <t>Sátorová</t>
  </si>
  <si>
    <t>3623</t>
  </si>
  <si>
    <t>Renáta Svrčková</t>
  </si>
  <si>
    <t>Svrčková</t>
  </si>
  <si>
    <t>3624</t>
  </si>
  <si>
    <t>Mária Šadláková</t>
  </si>
  <si>
    <t>Šadláková</t>
  </si>
  <si>
    <t>3627</t>
  </si>
  <si>
    <t>Michaela Perďochová</t>
  </si>
  <si>
    <t>Perďochová</t>
  </si>
  <si>
    <t>3630</t>
  </si>
  <si>
    <t>Simona Vráblová</t>
  </si>
  <si>
    <t>Vráblová</t>
  </si>
  <si>
    <t>3631</t>
  </si>
  <si>
    <t>Eva Krošlák Cmerová</t>
  </si>
  <si>
    <t>Krošlák Cmerová</t>
  </si>
  <si>
    <t>3634</t>
  </si>
  <si>
    <t>Martin Špak</t>
  </si>
  <si>
    <t>Špak</t>
  </si>
  <si>
    <t>3636</t>
  </si>
  <si>
    <t>Ivana Macková</t>
  </si>
  <si>
    <t>Macková</t>
  </si>
  <si>
    <t>3637</t>
  </si>
  <si>
    <t>Vladislav Birás, PhD.</t>
  </si>
  <si>
    <t>Birás, PhD.</t>
  </si>
  <si>
    <t>3639</t>
  </si>
  <si>
    <t>Milan Krajči</t>
  </si>
  <si>
    <t>Krajči</t>
  </si>
  <si>
    <t>3640</t>
  </si>
  <si>
    <t>Katarína Eliášová</t>
  </si>
  <si>
    <t>Eliášová</t>
  </si>
  <si>
    <t>3641</t>
  </si>
  <si>
    <t>Andrej Kolárik</t>
  </si>
  <si>
    <t>Kolárik</t>
  </si>
  <si>
    <t>3642</t>
  </si>
  <si>
    <t>Jozef Caban, PhD.</t>
  </si>
  <si>
    <t>Caban, PhD.</t>
  </si>
  <si>
    <t>3644</t>
  </si>
  <si>
    <t>Boris Gál</t>
  </si>
  <si>
    <t>3647</t>
  </si>
  <si>
    <t>Mária Sukovská</t>
  </si>
  <si>
    <t>Sukovská</t>
  </si>
  <si>
    <t>3648</t>
  </si>
  <si>
    <t>Ivana Gajdošová</t>
  </si>
  <si>
    <t>3664</t>
  </si>
  <si>
    <t>Peter Melichárek</t>
  </si>
  <si>
    <t>Melichárek</t>
  </si>
  <si>
    <t>3665</t>
  </si>
  <si>
    <t>Tomáš Kuruc</t>
  </si>
  <si>
    <t>3666</t>
  </si>
  <si>
    <t>Alena Moravčíková</t>
  </si>
  <si>
    <t>3667</t>
  </si>
  <si>
    <t>Michaela Bebjaková</t>
  </si>
  <si>
    <t>Bebjaková</t>
  </si>
  <si>
    <t>3669</t>
  </si>
  <si>
    <t>Lucia Lacová</t>
  </si>
  <si>
    <t>Lacová</t>
  </si>
  <si>
    <t>3671</t>
  </si>
  <si>
    <t>Tomáš Uhrik</t>
  </si>
  <si>
    <t>Uhrik</t>
  </si>
  <si>
    <t>3673</t>
  </si>
  <si>
    <t>Jana Trnečková</t>
  </si>
  <si>
    <t>Trnečková</t>
  </si>
  <si>
    <t>3674</t>
  </si>
  <si>
    <t>Zuzana Mikulová LL.M.</t>
  </si>
  <si>
    <t>Mikulová LL.M.</t>
  </si>
  <si>
    <t>3687</t>
  </si>
  <si>
    <t>Zuzana Keresztényi</t>
  </si>
  <si>
    <t>Keresztényi</t>
  </si>
  <si>
    <t>705</t>
  </si>
  <si>
    <t>Radoslav Lacko</t>
  </si>
  <si>
    <t>Lacko</t>
  </si>
  <si>
    <t>EfektivitaSpolu</t>
  </si>
  <si>
    <t>VazeneRozhodnute</t>
  </si>
  <si>
    <t>Civil</t>
  </si>
  <si>
    <t>Trest</t>
  </si>
  <si>
    <t>Rodina</t>
  </si>
  <si>
    <t>Obchod</t>
  </si>
  <si>
    <t>Okresný súd Bánovce nad Bebravou</t>
  </si>
  <si>
    <t>Okresný súd Banská Bystrica</t>
  </si>
  <si>
    <t>Okresný súd Bardejov</t>
  </si>
  <si>
    <t>Okresný súd Bratislava I</t>
  </si>
  <si>
    <t>Okresný súd Bratislava II</t>
  </si>
  <si>
    <t>Okresný súd Bratislava III</t>
  </si>
  <si>
    <t>Okresný súd Bratislava IV</t>
  </si>
  <si>
    <t>Okresný súd Bratislava V</t>
  </si>
  <si>
    <t>Okresný súd Brezno</t>
  </si>
  <si>
    <t>Okresný súd Čadca</t>
  </si>
  <si>
    <t>Okresný súd Dolný Kubín</t>
  </si>
  <si>
    <t>Okresný súd Dunajská Streda</t>
  </si>
  <si>
    <t>Okresný súd Galanta</t>
  </si>
  <si>
    <t>Okresný súd Humenné</t>
  </si>
  <si>
    <t>Okresný súd Kežmarok</t>
  </si>
  <si>
    <t>Okresný súd Komárno</t>
  </si>
  <si>
    <t>Okresný súd Košice I</t>
  </si>
  <si>
    <t>Okresný súd Košice II</t>
  </si>
  <si>
    <t>Okresný súd Košice okolie</t>
  </si>
  <si>
    <t>Okresný súd Levice</t>
  </si>
  <si>
    <t>Okresný súd Liptovský Mikuláš</t>
  </si>
  <si>
    <t>Okresný súd Lučenec</t>
  </si>
  <si>
    <t>Okresný súd Malacky</t>
  </si>
  <si>
    <t>Okresný súd Martin</t>
  </si>
  <si>
    <t>Okresný súd Michalovce</t>
  </si>
  <si>
    <t>Okresný súd Námestovo</t>
  </si>
  <si>
    <t>Okresný súd Nitra</t>
  </si>
  <si>
    <t>Okresný súd Nové Mesto nad Váhom</t>
  </si>
  <si>
    <t>Okresný súd Nové Zámky</t>
  </si>
  <si>
    <t>Okresný súd Partizánske</t>
  </si>
  <si>
    <t>Okresný súd Pezinok</t>
  </si>
  <si>
    <t>Okresný súd Piešťany</t>
  </si>
  <si>
    <t>Okresný súd Poprad</t>
  </si>
  <si>
    <t>Okresný súd Považská Bystrica</t>
  </si>
  <si>
    <t>Okresný súd Prešov</t>
  </si>
  <si>
    <t>Okresný súd Prievidza</t>
  </si>
  <si>
    <t>Okresný súd Revúca</t>
  </si>
  <si>
    <t>Okresný súd Rimavská Sobota</t>
  </si>
  <si>
    <t>Okresný súd Rožňava</t>
  </si>
  <si>
    <t>Okresný súd Ružomberok</t>
  </si>
  <si>
    <t>Okresný súd Senica</t>
  </si>
  <si>
    <t>Okresný súd Skalica</t>
  </si>
  <si>
    <t>Okresný súd Spišská Nová Ves</t>
  </si>
  <si>
    <t>Okresný súd Stará Ľubovňa</t>
  </si>
  <si>
    <t>Okresný súd Svidník</t>
  </si>
  <si>
    <t>Okresný súd Topoľčany</t>
  </si>
  <si>
    <t>Okresný súd Trebišov</t>
  </si>
  <si>
    <t>Okresný súd Trenčín</t>
  </si>
  <si>
    <t>Okresný súd Trnava</t>
  </si>
  <si>
    <t>Okresný súd Veľký Krtíš</t>
  </si>
  <si>
    <t>Okresný súd Vranov nad Topľou</t>
  </si>
  <si>
    <t>Okresný súd Zvolen</t>
  </si>
  <si>
    <t>Okresný súd Žiar nad Hronom</t>
  </si>
  <si>
    <t>Okresný súd Žilina</t>
  </si>
  <si>
    <t>Súd 2021</t>
  </si>
  <si>
    <t>nadpriemerné</t>
  </si>
  <si>
    <t>priemerné</t>
  </si>
  <si>
    <t>podpriemerné</t>
  </si>
  <si>
    <t>slabé</t>
  </si>
  <si>
    <t>výborné</t>
  </si>
  <si>
    <t>Celkové hodnotenie</t>
  </si>
  <si>
    <t>Dominantná agenda</t>
  </si>
  <si>
    <t>Vybavenosť (%)</t>
  </si>
  <si>
    <t>Reštančné z nevybavených (%)</t>
  </si>
  <si>
    <t>Potvrdené rozhodnutia (%)</t>
  </si>
  <si>
    <t>Rozhodnuté veci</t>
  </si>
  <si>
    <t>Nevybavené veci</t>
  </si>
  <si>
    <t xml:space="preserve"> Napadnuté veci</t>
  </si>
  <si>
    <t>Počet odvolaní</t>
  </si>
  <si>
    <t>Počet potvrdených rozhodnutí</t>
  </si>
  <si>
    <t>Celkové skóre</t>
  </si>
  <si>
    <t>Iné</t>
  </si>
  <si>
    <t xml:space="preserve">Sudca
</t>
  </si>
  <si>
    <t>Poznámka: Tabuľka neobsahuje sudcov s nedostatkom dát pre hodnotenie podľa predmetnej metodológie</t>
  </si>
  <si>
    <t>Poradie (abecedne v rámci skupín)</t>
  </si>
  <si>
    <t>Kvalita (body)</t>
  </si>
  <si>
    <t>Efekivita (body)</t>
  </si>
  <si>
    <t>Produktivita (body)</t>
  </si>
  <si>
    <t>Reštančné veci</t>
  </si>
  <si>
    <t>Odhadovaná priemerná dĺžka konania (dispozičný čas - dni)</t>
  </si>
  <si>
    <t>Počet zmenených a zrušených rozhodnutí</t>
  </si>
  <si>
    <t>Emília Guľová</t>
  </si>
  <si>
    <t>Guľová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</si>
</sst>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97CD7E"/>
        <bgColor indexed="64"/>
      </patternFill>
    </fill>
    <fill>
      <patternFill patternType="solid">
        <fgColor rgb="FFCBDC81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FDC07C"/>
        <bgColor indexed="64"/>
      </patternFill>
    </fill>
    <fill>
      <patternFill patternType="solid">
        <fgColor rgb="FFFB9574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7" fontId="0" fillId="0" borderId="0" xfId="0" applyNumberFormat="1"/>
    <xf numFmtId="0" fontId="0" fillId="5" borderId="0" xfId="0" applyFill="1" applyAlignment="1">
      <alignment vertical="center"/>
    </xf>
    <xf numFmtId="164" fontId="0" fillId="0" borderId="0" xfId="0" applyNumberForma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2" fillId="4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13" borderId="0" xfId="0" applyFont="1" applyFill="1" applyAlignment="1">
      <alignment vertical="top" wrapText="1"/>
    </xf>
    <xf numFmtId="0" fontId="2" fillId="1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5" fillId="13" borderId="0" xfId="0" applyFont="1" applyFill="1" applyAlignment="1">
      <alignment vertical="top" wrapText="1"/>
    </xf>
    <xf numFmtId="10" fontId="0" fillId="0" borderId="0" xfId="1" applyNumberFormat="1" applyFont="1"/>
    <xf numFmtId="1" fontId="0" fillId="0" borderId="0" xfId="0" applyNumberFormat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colors>
    <mruColors>
      <color rgb="FFF8696B"/>
      <color rgb="FFFB9574"/>
      <color rgb="FFFDC07C"/>
      <color rgb="FFFFEB84"/>
      <color rgb="FFCBDC81"/>
      <color rgb="FF97CD7E"/>
      <color rgb="FF63BE7B"/>
      <color rgb="FF339966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0284-1B8F-4979-9021-561966A9111A}">
  <dimension ref="A1:V716"/>
  <sheetViews>
    <sheetView tabSelected="1" zoomScale="80" zoomScaleNormal="80" workbookViewId="0">
      <pane xSplit="5" ySplit="1" topLeftCell="F2" activePane="bottomRight" state="frozen"/>
      <selection activeCell="R801" sqref="R801"/>
      <selection pane="topRight" activeCell="R801" sqref="R801"/>
      <selection pane="bottomLeft" activeCell="R801" sqref="R801"/>
      <selection pane="bottomRight"/>
    </sheetView>
  </sheetViews>
  <sheetFormatPr defaultRowHeight="14.4" x14ac:dyDescent="0.3"/>
  <cols>
    <col min="1" max="1" width="38.88671875" customWidth="1"/>
    <col min="2" max="2" width="28.5546875" bestFit="1" customWidth="1"/>
    <col min="3" max="3" width="31.44140625" bestFit="1" customWidth="1"/>
    <col min="4" max="5" width="16" customWidth="1"/>
    <col min="6" max="6" width="17.109375" customWidth="1"/>
    <col min="7" max="22" width="16" customWidth="1"/>
  </cols>
  <sheetData>
    <row r="1" spans="1:22" s="16" customFormat="1" ht="30.75" customHeight="1" x14ac:dyDescent="0.3">
      <c r="A1" s="11" t="s">
        <v>4146</v>
      </c>
      <c r="B1" s="12" t="s">
        <v>4128</v>
      </c>
      <c r="C1" s="13" t="s">
        <v>4135</v>
      </c>
      <c r="D1" s="14" t="s">
        <v>4134</v>
      </c>
      <c r="E1" s="14" t="s">
        <v>4148</v>
      </c>
      <c r="F1" s="14" t="s">
        <v>4144</v>
      </c>
      <c r="G1" s="15" t="s">
        <v>4149</v>
      </c>
      <c r="H1" s="15" t="s">
        <v>4150</v>
      </c>
      <c r="I1" s="15" t="s">
        <v>4151</v>
      </c>
      <c r="J1" s="13" t="s">
        <v>4136</v>
      </c>
      <c r="K1" s="13" t="s">
        <v>4137</v>
      </c>
      <c r="L1" s="18" t="s">
        <v>4153</v>
      </c>
      <c r="M1" s="13" t="s">
        <v>4138</v>
      </c>
      <c r="N1" s="13" t="s">
        <v>4139</v>
      </c>
      <c r="O1" s="13" t="s">
        <v>4140</v>
      </c>
      <c r="P1" s="13" t="s">
        <v>4152</v>
      </c>
      <c r="Q1" s="13" t="s">
        <v>4141</v>
      </c>
      <c r="R1" s="13" t="s">
        <v>4142</v>
      </c>
      <c r="S1" s="13" t="s">
        <v>4143</v>
      </c>
      <c r="T1" s="13" t="s">
        <v>4154</v>
      </c>
      <c r="U1" s="13"/>
      <c r="V1" s="13"/>
    </row>
    <row r="2" spans="1:22" x14ac:dyDescent="0.3">
      <c r="A2" s="1" t="s">
        <v>2797</v>
      </c>
      <c r="B2" s="1" t="s">
        <v>4127</v>
      </c>
      <c r="C2" t="s">
        <v>4073</v>
      </c>
      <c r="D2" t="s">
        <v>4133</v>
      </c>
      <c r="E2" s="2" t="str">
        <f>"1.-16."</f>
        <v>1.-16.</v>
      </c>
      <c r="F2" s="3" t="str">
        <f t="shared" ref="F2:F17" si="0">"1-1-1"</f>
        <v>1-1-1</v>
      </c>
      <c r="G2" s="4">
        <v>9</v>
      </c>
      <c r="H2" s="4">
        <v>7.5</v>
      </c>
      <c r="I2" s="4">
        <v>10</v>
      </c>
      <c r="J2" s="19">
        <v>1.3267045454545501</v>
      </c>
      <c r="K2" s="19">
        <v>3.9682539682539701E-2</v>
      </c>
      <c r="L2" s="20">
        <v>188.87063655030801</v>
      </c>
      <c r="M2" s="19">
        <v>0.85714285714285698</v>
      </c>
      <c r="N2">
        <v>467</v>
      </c>
      <c r="O2">
        <v>252</v>
      </c>
      <c r="P2">
        <v>10</v>
      </c>
      <c r="Q2">
        <v>352</v>
      </c>
      <c r="R2">
        <v>21</v>
      </c>
      <c r="S2">
        <v>18</v>
      </c>
      <c r="T2">
        <v>3</v>
      </c>
    </row>
    <row r="3" spans="1:22" x14ac:dyDescent="0.3">
      <c r="A3" s="1" t="s">
        <v>2732</v>
      </c>
      <c r="B3" s="1" t="s">
        <v>4109</v>
      </c>
      <c r="C3" t="s">
        <v>4070</v>
      </c>
      <c r="D3" t="s">
        <v>4133</v>
      </c>
      <c r="E3" s="2" t="str">
        <f t="shared" ref="E3:E17" si="1">"1.-16."</f>
        <v>1.-16.</v>
      </c>
      <c r="F3" s="3" t="str">
        <f t="shared" si="0"/>
        <v>1-1-1</v>
      </c>
      <c r="G3" s="4">
        <v>9</v>
      </c>
      <c r="H3" s="4">
        <v>7.5</v>
      </c>
      <c r="I3" s="4">
        <v>6.333333333333333</v>
      </c>
      <c r="J3" s="19">
        <v>1.2938388625592401</v>
      </c>
      <c r="K3" s="19">
        <v>0.26126126126126098</v>
      </c>
      <c r="L3" s="20">
        <v>166.72839506172801</v>
      </c>
      <c r="M3" s="19">
        <v>0.84651162790697698</v>
      </c>
      <c r="N3">
        <v>273</v>
      </c>
      <c r="O3">
        <v>111</v>
      </c>
      <c r="P3">
        <v>29</v>
      </c>
      <c r="Q3">
        <v>211</v>
      </c>
      <c r="R3">
        <v>215</v>
      </c>
      <c r="S3">
        <v>182</v>
      </c>
      <c r="T3">
        <v>33</v>
      </c>
    </row>
    <row r="4" spans="1:22" x14ac:dyDescent="0.3">
      <c r="A4" s="1" t="s">
        <v>1589</v>
      </c>
      <c r="B4" s="1" t="s">
        <v>4095</v>
      </c>
      <c r="C4" t="s">
        <v>4070</v>
      </c>
      <c r="D4" t="s">
        <v>4133</v>
      </c>
      <c r="E4" s="2" t="str">
        <f t="shared" si="1"/>
        <v>1.-16.</v>
      </c>
      <c r="F4" s="3" t="str">
        <f t="shared" si="0"/>
        <v>1-1-1</v>
      </c>
      <c r="G4" s="4">
        <v>10</v>
      </c>
      <c r="H4" s="4">
        <v>7</v>
      </c>
      <c r="I4" s="4">
        <v>8.6666666666666679</v>
      </c>
      <c r="J4" s="19">
        <v>1.2233009708737901</v>
      </c>
      <c r="K4" s="19">
        <v>0.22807017543859601</v>
      </c>
      <c r="L4" s="20">
        <v>112.459459459459</v>
      </c>
      <c r="M4" s="19">
        <v>0.91124260355029596</v>
      </c>
      <c r="N4">
        <v>378</v>
      </c>
      <c r="O4">
        <v>114</v>
      </c>
      <c r="P4">
        <v>26</v>
      </c>
      <c r="Q4">
        <v>309</v>
      </c>
      <c r="R4">
        <v>169</v>
      </c>
      <c r="S4">
        <v>154</v>
      </c>
      <c r="T4">
        <v>15</v>
      </c>
    </row>
    <row r="5" spans="1:22" x14ac:dyDescent="0.3">
      <c r="A5" s="1" t="s">
        <v>1629</v>
      </c>
      <c r="B5" s="1" t="s">
        <v>4111</v>
      </c>
      <c r="C5" t="s">
        <v>4070</v>
      </c>
      <c r="D5" t="s">
        <v>4133</v>
      </c>
      <c r="E5" s="2" t="str">
        <f t="shared" si="1"/>
        <v>1.-16.</v>
      </c>
      <c r="F5" s="3" t="str">
        <f t="shared" si="0"/>
        <v>1-1-1</v>
      </c>
      <c r="G5" s="4">
        <v>9</v>
      </c>
      <c r="H5" s="4">
        <v>7.5</v>
      </c>
      <c r="I5" s="4">
        <v>6.6666666666666661</v>
      </c>
      <c r="J5" s="19">
        <v>1.23109243697479</v>
      </c>
      <c r="K5" s="19">
        <v>0.186046511627907</v>
      </c>
      <c r="L5" s="20">
        <v>112.107142857143</v>
      </c>
      <c r="M5" s="19">
        <v>0.85461689587426304</v>
      </c>
      <c r="N5">
        <v>293</v>
      </c>
      <c r="O5">
        <v>86</v>
      </c>
      <c r="P5">
        <v>16</v>
      </c>
      <c r="Q5">
        <v>238</v>
      </c>
      <c r="R5">
        <v>509</v>
      </c>
      <c r="S5">
        <v>435</v>
      </c>
      <c r="T5">
        <v>74</v>
      </c>
    </row>
    <row r="6" spans="1:22" x14ac:dyDescent="0.3">
      <c r="A6" s="1" t="s">
        <v>1583</v>
      </c>
      <c r="B6" s="1" t="s">
        <v>4079</v>
      </c>
      <c r="C6" t="s">
        <v>4073</v>
      </c>
      <c r="D6" t="s">
        <v>4133</v>
      </c>
      <c r="E6" s="2" t="str">
        <f t="shared" si="1"/>
        <v>1.-16.</v>
      </c>
      <c r="F6" s="3" t="str">
        <f t="shared" si="0"/>
        <v>1-1-1</v>
      </c>
      <c r="G6" s="4">
        <v>8</v>
      </c>
      <c r="H6" s="4">
        <v>6.5</v>
      </c>
      <c r="I6" s="4">
        <v>6.333333333333333</v>
      </c>
      <c r="J6" s="19">
        <v>1.3174603174603201</v>
      </c>
      <c r="K6" s="19">
        <v>0.56554307116104896</v>
      </c>
      <c r="L6" s="20">
        <v>289.18397626112801</v>
      </c>
      <c r="M6" s="19">
        <v>0.8</v>
      </c>
      <c r="N6">
        <v>332</v>
      </c>
      <c r="O6">
        <v>267</v>
      </c>
      <c r="P6">
        <v>151</v>
      </c>
      <c r="Q6">
        <v>252</v>
      </c>
      <c r="R6">
        <v>250</v>
      </c>
      <c r="S6">
        <v>200</v>
      </c>
      <c r="T6">
        <v>50</v>
      </c>
    </row>
    <row r="7" spans="1:22" x14ac:dyDescent="0.3">
      <c r="A7" s="1" t="s">
        <v>1390</v>
      </c>
      <c r="B7" s="1" t="s">
        <v>4111</v>
      </c>
      <c r="C7" t="s">
        <v>4070</v>
      </c>
      <c r="D7" t="s">
        <v>4133</v>
      </c>
      <c r="E7" s="2" t="str">
        <f t="shared" si="1"/>
        <v>1.-16.</v>
      </c>
      <c r="F7" s="3" t="str">
        <f t="shared" si="0"/>
        <v>1-1-1</v>
      </c>
      <c r="G7" s="4">
        <v>9</v>
      </c>
      <c r="H7" s="4">
        <v>7</v>
      </c>
      <c r="I7" s="4">
        <v>6.333333333333333</v>
      </c>
      <c r="J7" s="19">
        <v>1.1885245901639301</v>
      </c>
      <c r="K7" s="19">
        <v>0.24509803921568599</v>
      </c>
      <c r="L7" s="20">
        <v>128.37931034482801</v>
      </c>
      <c r="M7" s="19">
        <v>0.85820895522388096</v>
      </c>
      <c r="N7">
        <v>290</v>
      </c>
      <c r="O7">
        <v>102</v>
      </c>
      <c r="P7">
        <v>25</v>
      </c>
      <c r="Q7">
        <v>244</v>
      </c>
      <c r="R7">
        <v>268</v>
      </c>
      <c r="S7">
        <v>230</v>
      </c>
      <c r="T7">
        <v>38</v>
      </c>
    </row>
    <row r="8" spans="1:22" x14ac:dyDescent="0.3">
      <c r="A8" s="1" t="s">
        <v>1147</v>
      </c>
      <c r="B8" s="1" t="s">
        <v>4100</v>
      </c>
      <c r="C8" t="s">
        <v>4070</v>
      </c>
      <c r="D8" t="s">
        <v>4133</v>
      </c>
      <c r="E8" s="2" t="str">
        <f t="shared" si="1"/>
        <v>1.-16.</v>
      </c>
      <c r="F8" s="3" t="str">
        <f t="shared" si="0"/>
        <v>1-1-1</v>
      </c>
      <c r="G8" s="4">
        <v>8</v>
      </c>
      <c r="H8" s="4">
        <v>8</v>
      </c>
      <c r="I8" s="4">
        <v>8.3333333333333339</v>
      </c>
      <c r="J8" s="19">
        <v>1.3646408839779001</v>
      </c>
      <c r="K8" s="19">
        <v>0.37185929648241201</v>
      </c>
      <c r="L8" s="20">
        <v>154.54255319148899</v>
      </c>
      <c r="M8" s="19">
        <v>0.79310344827586199</v>
      </c>
      <c r="N8">
        <v>494</v>
      </c>
      <c r="O8">
        <v>199</v>
      </c>
      <c r="P8">
        <v>74</v>
      </c>
      <c r="Q8">
        <v>362</v>
      </c>
      <c r="R8">
        <v>29</v>
      </c>
      <c r="S8">
        <v>23</v>
      </c>
      <c r="T8">
        <v>6</v>
      </c>
    </row>
    <row r="9" spans="1:22" x14ac:dyDescent="0.3">
      <c r="A9" s="1" t="s">
        <v>2019</v>
      </c>
      <c r="B9" s="1" t="s">
        <v>4092</v>
      </c>
      <c r="C9" t="s">
        <v>4072</v>
      </c>
      <c r="D9" t="s">
        <v>4133</v>
      </c>
      <c r="E9" s="2" t="str">
        <f t="shared" si="1"/>
        <v>1.-16.</v>
      </c>
      <c r="F9" s="3" t="str">
        <f t="shared" si="0"/>
        <v>1-1-1</v>
      </c>
      <c r="G9" s="4">
        <v>8</v>
      </c>
      <c r="H9" s="4">
        <v>7</v>
      </c>
      <c r="I9" s="4">
        <v>6.333333333333333</v>
      </c>
      <c r="J9" s="19">
        <v>1.2583025830258301</v>
      </c>
      <c r="K9" s="19">
        <v>0.407407407407407</v>
      </c>
      <c r="L9" s="20">
        <v>193.23529411764699</v>
      </c>
      <c r="M9" s="19">
        <v>0.827380952380952</v>
      </c>
      <c r="N9">
        <v>341</v>
      </c>
      <c r="O9">
        <v>189</v>
      </c>
      <c r="P9">
        <v>77</v>
      </c>
      <c r="Q9">
        <v>271</v>
      </c>
      <c r="R9">
        <v>168</v>
      </c>
      <c r="S9">
        <v>139</v>
      </c>
      <c r="T9">
        <v>29</v>
      </c>
    </row>
    <row r="10" spans="1:22" x14ac:dyDescent="0.3">
      <c r="A10" s="1" t="s">
        <v>3223</v>
      </c>
      <c r="B10" s="1" t="s">
        <v>4111</v>
      </c>
      <c r="C10" t="s">
        <v>4070</v>
      </c>
      <c r="D10" t="s">
        <v>4133</v>
      </c>
      <c r="E10" s="2" t="str">
        <f t="shared" si="1"/>
        <v>1.-16.</v>
      </c>
      <c r="F10" s="3" t="str">
        <f t="shared" si="0"/>
        <v>1-1-1</v>
      </c>
      <c r="G10" s="4">
        <v>9</v>
      </c>
      <c r="H10" s="4">
        <v>8</v>
      </c>
      <c r="I10" s="4">
        <v>7.666666666666667</v>
      </c>
      <c r="J10" s="19">
        <v>1.26337448559671</v>
      </c>
      <c r="K10" s="19">
        <v>0.128571428571429</v>
      </c>
      <c r="L10" s="20">
        <v>90.602836879432601</v>
      </c>
      <c r="M10" s="19">
        <v>0.834975369458128</v>
      </c>
      <c r="N10">
        <v>307</v>
      </c>
      <c r="O10">
        <v>70</v>
      </c>
      <c r="P10">
        <v>9</v>
      </c>
      <c r="Q10">
        <v>243</v>
      </c>
      <c r="R10">
        <v>406</v>
      </c>
      <c r="S10">
        <v>339</v>
      </c>
      <c r="T10">
        <v>67</v>
      </c>
    </row>
    <row r="11" spans="1:22" x14ac:dyDescent="0.3">
      <c r="A11" s="1" t="s">
        <v>3016</v>
      </c>
      <c r="B11" s="1" t="s">
        <v>4111</v>
      </c>
      <c r="C11" t="s">
        <v>4070</v>
      </c>
      <c r="D11" t="s">
        <v>4133</v>
      </c>
      <c r="E11" s="2" t="str">
        <f t="shared" si="1"/>
        <v>1.-16.</v>
      </c>
      <c r="F11" s="3" t="str">
        <f t="shared" si="0"/>
        <v>1-1-1</v>
      </c>
      <c r="G11" s="4">
        <v>9</v>
      </c>
      <c r="H11" s="4">
        <v>8</v>
      </c>
      <c r="I11" s="4">
        <v>6.333333333333333</v>
      </c>
      <c r="J11" s="19">
        <v>1.2628865979381401</v>
      </c>
      <c r="K11" s="19">
        <v>0.161764705882353</v>
      </c>
      <c r="L11" s="20">
        <v>103.416666666667</v>
      </c>
      <c r="M11" s="19">
        <v>0.83508771929824599</v>
      </c>
      <c r="N11">
        <v>245</v>
      </c>
      <c r="O11">
        <v>68</v>
      </c>
      <c r="P11">
        <v>11</v>
      </c>
      <c r="Q11">
        <v>194</v>
      </c>
      <c r="R11">
        <v>285</v>
      </c>
      <c r="S11">
        <v>238</v>
      </c>
      <c r="T11">
        <v>47</v>
      </c>
    </row>
    <row r="12" spans="1:22" x14ac:dyDescent="0.3">
      <c r="A12" s="1" t="s">
        <v>2922</v>
      </c>
      <c r="B12" s="1" t="s">
        <v>4109</v>
      </c>
      <c r="C12" t="s">
        <v>4145</v>
      </c>
      <c r="D12" t="s">
        <v>4133</v>
      </c>
      <c r="E12" s="2" t="str">
        <f t="shared" si="1"/>
        <v>1.-16.</v>
      </c>
      <c r="F12" s="3" t="str">
        <f t="shared" si="0"/>
        <v>1-1-1</v>
      </c>
      <c r="G12" s="4">
        <v>9</v>
      </c>
      <c r="H12" s="4">
        <v>6.5</v>
      </c>
      <c r="I12" s="4">
        <v>6.6666666666666661</v>
      </c>
      <c r="J12" s="19">
        <v>1.06037735849057</v>
      </c>
      <c r="K12" s="19">
        <v>9.45945945945946E-2</v>
      </c>
      <c r="L12" s="20">
        <v>92.5</v>
      </c>
      <c r="M12" s="19">
        <v>0.85642317380352595</v>
      </c>
      <c r="N12">
        <v>281</v>
      </c>
      <c r="O12">
        <v>74</v>
      </c>
      <c r="P12">
        <v>7</v>
      </c>
      <c r="Q12">
        <v>265</v>
      </c>
      <c r="R12">
        <v>397</v>
      </c>
      <c r="S12">
        <v>340</v>
      </c>
      <c r="T12">
        <v>57</v>
      </c>
    </row>
    <row r="13" spans="1:22" x14ac:dyDescent="0.3">
      <c r="A13" s="1" t="s">
        <v>3003</v>
      </c>
      <c r="B13" s="1" t="s">
        <v>4078</v>
      </c>
      <c r="C13" t="s">
        <v>4070</v>
      </c>
      <c r="D13" t="s">
        <v>4133</v>
      </c>
      <c r="E13" s="2" t="str">
        <f t="shared" si="1"/>
        <v>1.-16.</v>
      </c>
      <c r="F13" s="3" t="str">
        <f t="shared" si="0"/>
        <v>1-1-1</v>
      </c>
      <c r="G13" s="4">
        <v>7</v>
      </c>
      <c r="H13" s="4">
        <v>6.5</v>
      </c>
      <c r="I13" s="4">
        <v>7.666666666666667</v>
      </c>
      <c r="J13" s="19">
        <v>1.26625386996904</v>
      </c>
      <c r="K13" s="19">
        <v>0.52788104089219301</v>
      </c>
      <c r="L13" s="20">
        <v>244.85037406483801</v>
      </c>
      <c r="M13" s="19">
        <v>0.77570093457943901</v>
      </c>
      <c r="N13">
        <v>409</v>
      </c>
      <c r="O13">
        <v>269</v>
      </c>
      <c r="P13">
        <v>142</v>
      </c>
      <c r="Q13">
        <v>323</v>
      </c>
      <c r="R13">
        <v>214</v>
      </c>
      <c r="S13">
        <v>166</v>
      </c>
      <c r="T13">
        <v>48</v>
      </c>
    </row>
    <row r="14" spans="1:22" x14ac:dyDescent="0.3">
      <c r="A14" s="1" t="s">
        <v>2541</v>
      </c>
      <c r="B14" s="1" t="s">
        <v>4100</v>
      </c>
      <c r="C14" t="s">
        <v>4070</v>
      </c>
      <c r="D14" t="s">
        <v>4133</v>
      </c>
      <c r="E14" s="2" t="str">
        <f t="shared" si="1"/>
        <v>1.-16.</v>
      </c>
      <c r="F14" s="3" t="str">
        <f t="shared" si="0"/>
        <v>1-1-1</v>
      </c>
      <c r="G14" s="4">
        <v>10</v>
      </c>
      <c r="H14" s="4">
        <v>7</v>
      </c>
      <c r="I14" s="4">
        <v>8.3333333333333339</v>
      </c>
      <c r="J14" s="19">
        <v>1.30662983425414</v>
      </c>
      <c r="K14" s="19">
        <v>0.38735177865612602</v>
      </c>
      <c r="L14" s="20">
        <v>208.925339366516</v>
      </c>
      <c r="M14" s="19">
        <v>0.88</v>
      </c>
      <c r="N14">
        <v>473</v>
      </c>
      <c r="O14">
        <v>253</v>
      </c>
      <c r="P14">
        <v>98</v>
      </c>
      <c r="Q14">
        <v>362</v>
      </c>
      <c r="R14">
        <v>25</v>
      </c>
      <c r="S14">
        <v>22</v>
      </c>
      <c r="T14">
        <v>3</v>
      </c>
    </row>
    <row r="15" spans="1:22" x14ac:dyDescent="0.3">
      <c r="A15" s="1" t="s">
        <v>889</v>
      </c>
      <c r="B15" s="1" t="s">
        <v>4126</v>
      </c>
      <c r="C15" t="s">
        <v>4070</v>
      </c>
      <c r="D15" t="s">
        <v>4133</v>
      </c>
      <c r="E15" s="2" t="str">
        <f t="shared" si="1"/>
        <v>1.-16.</v>
      </c>
      <c r="F15" s="3" t="str">
        <f t="shared" si="0"/>
        <v>1-1-1</v>
      </c>
      <c r="G15" s="4">
        <v>7</v>
      </c>
      <c r="H15" s="4">
        <v>6.5</v>
      </c>
      <c r="I15" s="4">
        <v>6.6666666666666661</v>
      </c>
      <c r="J15" s="19">
        <v>1.0785714285714301</v>
      </c>
      <c r="K15" s="19">
        <v>0.22891566265060201</v>
      </c>
      <c r="L15" s="20">
        <v>102.003367003367</v>
      </c>
      <c r="M15" s="19">
        <v>0.78</v>
      </c>
      <c r="N15">
        <v>302</v>
      </c>
      <c r="O15">
        <v>83</v>
      </c>
      <c r="P15">
        <v>19</v>
      </c>
      <c r="Q15">
        <v>280</v>
      </c>
      <c r="R15">
        <v>500</v>
      </c>
      <c r="S15">
        <v>390</v>
      </c>
      <c r="T15">
        <v>110</v>
      </c>
    </row>
    <row r="16" spans="1:22" x14ac:dyDescent="0.3">
      <c r="A16" s="1" t="s">
        <v>1044</v>
      </c>
      <c r="B16" s="1" t="s">
        <v>4108</v>
      </c>
      <c r="C16" t="s">
        <v>4070</v>
      </c>
      <c r="D16" t="s">
        <v>4133</v>
      </c>
      <c r="E16" s="2" t="str">
        <f t="shared" si="1"/>
        <v>1.-16.</v>
      </c>
      <c r="F16" s="3" t="str">
        <f t="shared" si="0"/>
        <v>1-1-1</v>
      </c>
      <c r="G16" s="4">
        <v>9</v>
      </c>
      <c r="H16" s="4">
        <v>6.5</v>
      </c>
      <c r="I16" s="4">
        <v>7.666666666666667</v>
      </c>
      <c r="J16" s="19">
        <v>1.2184300341296901</v>
      </c>
      <c r="K16" s="19">
        <v>0.24725274725274701</v>
      </c>
      <c r="L16" s="20">
        <v>178.57526881720401</v>
      </c>
      <c r="M16" s="19">
        <v>0.84156378600823001</v>
      </c>
      <c r="N16">
        <v>357</v>
      </c>
      <c r="O16">
        <v>182</v>
      </c>
      <c r="P16">
        <v>45</v>
      </c>
      <c r="Q16">
        <v>293</v>
      </c>
      <c r="R16">
        <v>486</v>
      </c>
      <c r="S16">
        <v>409</v>
      </c>
      <c r="T16">
        <v>77</v>
      </c>
    </row>
    <row r="17" spans="1:20" x14ac:dyDescent="0.3">
      <c r="A17" s="1" t="s">
        <v>1115</v>
      </c>
      <c r="B17" s="1" t="s">
        <v>4111</v>
      </c>
      <c r="C17" t="s">
        <v>4070</v>
      </c>
      <c r="D17" t="s">
        <v>4133</v>
      </c>
      <c r="E17" s="2" t="str">
        <f t="shared" si="1"/>
        <v>1.-16.</v>
      </c>
      <c r="F17" s="3" t="str">
        <f t="shared" si="0"/>
        <v>1-1-1</v>
      </c>
      <c r="G17" s="4">
        <v>10</v>
      </c>
      <c r="H17" s="4">
        <v>7.5</v>
      </c>
      <c r="I17" s="4">
        <v>7.333333333333333</v>
      </c>
      <c r="J17" s="19">
        <v>1.2240663900414901</v>
      </c>
      <c r="K17" s="19">
        <v>1.6129032258064498E-2</v>
      </c>
      <c r="L17" s="20">
        <v>79.403508771929793</v>
      </c>
      <c r="M17" s="19">
        <v>0.89237668161435002</v>
      </c>
      <c r="N17">
        <v>295</v>
      </c>
      <c r="O17">
        <v>62</v>
      </c>
      <c r="P17">
        <v>1</v>
      </c>
      <c r="Q17">
        <v>241</v>
      </c>
      <c r="R17">
        <v>223</v>
      </c>
      <c r="S17">
        <v>199</v>
      </c>
      <c r="T17">
        <v>24</v>
      </c>
    </row>
    <row r="18" spans="1:20" x14ac:dyDescent="0.3">
      <c r="A18" s="1" t="s">
        <v>2117</v>
      </c>
      <c r="B18" s="1" t="s">
        <v>4096</v>
      </c>
      <c r="C18" t="s">
        <v>4070</v>
      </c>
      <c r="D18" t="s">
        <v>4133</v>
      </c>
      <c r="E18" s="2" t="str">
        <f>"17.-109."</f>
        <v>17.-109.</v>
      </c>
      <c r="F18" s="5" t="str">
        <f>"2-1-1"</f>
        <v>2-1-1</v>
      </c>
      <c r="G18" s="4">
        <v>5</v>
      </c>
      <c r="H18" s="4">
        <v>7.5</v>
      </c>
      <c r="I18" s="4">
        <v>7.333333333333333</v>
      </c>
      <c r="J18" s="19">
        <v>1.81052631578947</v>
      </c>
      <c r="K18" s="19">
        <v>0.627941176470588</v>
      </c>
      <c r="L18" s="20">
        <v>231.746031746032</v>
      </c>
      <c r="M18" s="19">
        <v>0.70129870129870098</v>
      </c>
      <c r="N18">
        <v>860</v>
      </c>
      <c r="O18">
        <v>680</v>
      </c>
      <c r="P18">
        <v>427</v>
      </c>
      <c r="Q18">
        <v>475</v>
      </c>
      <c r="R18">
        <v>77</v>
      </c>
      <c r="S18">
        <v>54</v>
      </c>
      <c r="T18">
        <v>23</v>
      </c>
    </row>
    <row r="19" spans="1:20" x14ac:dyDescent="0.3">
      <c r="A19" s="1" t="s">
        <v>2469</v>
      </c>
      <c r="B19" s="1" t="s">
        <v>4088</v>
      </c>
      <c r="C19" t="s">
        <v>4070</v>
      </c>
      <c r="D19" t="s">
        <v>4133</v>
      </c>
      <c r="E19" s="2" t="str">
        <f t="shared" ref="E19:E82" si="2">"17.-109."</f>
        <v>17.-109.</v>
      </c>
      <c r="F19" s="5" t="str">
        <f>"1-1-2"</f>
        <v>1-1-2</v>
      </c>
      <c r="G19" s="4">
        <v>10</v>
      </c>
      <c r="H19" s="4">
        <v>7</v>
      </c>
      <c r="I19" s="4">
        <v>5.6666666666666661</v>
      </c>
      <c r="J19" s="19">
        <v>1.1983805668016201</v>
      </c>
      <c r="K19" s="19">
        <v>0.40833333333333299</v>
      </c>
      <c r="L19" s="20">
        <v>143.137254901961</v>
      </c>
      <c r="M19" s="19">
        <v>0.91304347826086996</v>
      </c>
      <c r="N19">
        <v>296</v>
      </c>
      <c r="O19">
        <v>120</v>
      </c>
      <c r="P19">
        <v>49</v>
      </c>
      <c r="Q19">
        <v>247</v>
      </c>
      <c r="R19">
        <v>23</v>
      </c>
      <c r="S19">
        <v>21</v>
      </c>
      <c r="T19">
        <v>2</v>
      </c>
    </row>
    <row r="20" spans="1:20" x14ac:dyDescent="0.3">
      <c r="A20" s="1" t="s">
        <v>2358</v>
      </c>
      <c r="B20" s="1" t="s">
        <v>4098</v>
      </c>
      <c r="C20" t="s">
        <v>4070</v>
      </c>
      <c r="D20" t="s">
        <v>4133</v>
      </c>
      <c r="E20" s="2" t="str">
        <f t="shared" si="2"/>
        <v>17.-109.</v>
      </c>
      <c r="F20" s="5" t="str">
        <f>"2-1-1"</f>
        <v>2-1-1</v>
      </c>
      <c r="G20" s="4">
        <v>6</v>
      </c>
      <c r="H20" s="4">
        <v>7</v>
      </c>
      <c r="I20" s="4">
        <v>8</v>
      </c>
      <c r="J20" s="19">
        <v>1.31666666666667</v>
      </c>
      <c r="K20" s="19">
        <v>0.364532019704433</v>
      </c>
      <c r="L20" s="20">
        <v>223.177710843374</v>
      </c>
      <c r="M20" s="19">
        <v>0.73584905660377398</v>
      </c>
      <c r="N20">
        <v>395</v>
      </c>
      <c r="O20">
        <v>203</v>
      </c>
      <c r="P20">
        <v>74</v>
      </c>
      <c r="Q20">
        <v>300</v>
      </c>
      <c r="R20">
        <v>53</v>
      </c>
      <c r="S20">
        <v>39</v>
      </c>
      <c r="T20">
        <v>14</v>
      </c>
    </row>
    <row r="21" spans="1:20" x14ac:dyDescent="0.3">
      <c r="A21" s="1" t="s">
        <v>1393</v>
      </c>
      <c r="B21" s="1" t="s">
        <v>4093</v>
      </c>
      <c r="C21" t="s">
        <v>4072</v>
      </c>
      <c r="D21" t="s">
        <v>4133</v>
      </c>
      <c r="E21" s="2" t="str">
        <f t="shared" si="2"/>
        <v>17.-109.</v>
      </c>
      <c r="F21" s="5" t="str">
        <f>"1-2-1"</f>
        <v>1-2-1</v>
      </c>
      <c r="G21" s="4">
        <v>9</v>
      </c>
      <c r="H21" s="4">
        <v>5</v>
      </c>
      <c r="I21" s="4">
        <v>6.333333333333333</v>
      </c>
      <c r="J21" s="19">
        <v>1.06115107913669</v>
      </c>
      <c r="K21" s="19">
        <v>0.26250000000000001</v>
      </c>
      <c r="L21" s="20">
        <v>204.19580419580399</v>
      </c>
      <c r="M21" s="19">
        <v>0.84210526315789502</v>
      </c>
      <c r="N21">
        <v>295</v>
      </c>
      <c r="O21">
        <v>160</v>
      </c>
      <c r="P21">
        <v>42</v>
      </c>
      <c r="Q21">
        <v>278</v>
      </c>
      <c r="R21">
        <v>38</v>
      </c>
      <c r="S21">
        <v>32</v>
      </c>
      <c r="T21">
        <v>6</v>
      </c>
    </row>
    <row r="22" spans="1:20" x14ac:dyDescent="0.3">
      <c r="A22" s="1" t="s">
        <v>430</v>
      </c>
      <c r="B22" s="1" t="s">
        <v>4111</v>
      </c>
      <c r="C22" t="s">
        <v>4071</v>
      </c>
      <c r="D22" t="s">
        <v>4133</v>
      </c>
      <c r="E22" s="2" t="str">
        <f t="shared" si="2"/>
        <v>17.-109.</v>
      </c>
      <c r="F22" s="5" t="str">
        <f>"1-1-2"</f>
        <v>1-1-2</v>
      </c>
      <c r="G22" s="4">
        <v>7</v>
      </c>
      <c r="H22" s="4">
        <v>7</v>
      </c>
      <c r="I22" s="4">
        <v>6</v>
      </c>
      <c r="J22" s="19">
        <v>1.09120521172638</v>
      </c>
      <c r="K22" s="19">
        <v>0.62962962962962998</v>
      </c>
      <c r="L22" s="20">
        <v>32.417763157894697</v>
      </c>
      <c r="M22" s="19">
        <v>0.76530612244898</v>
      </c>
      <c r="N22">
        <v>335</v>
      </c>
      <c r="O22">
        <v>27</v>
      </c>
      <c r="P22">
        <v>17</v>
      </c>
      <c r="Q22">
        <v>307</v>
      </c>
      <c r="R22">
        <v>98</v>
      </c>
      <c r="S22">
        <v>75</v>
      </c>
      <c r="T22">
        <v>23</v>
      </c>
    </row>
    <row r="23" spans="1:20" x14ac:dyDescent="0.3">
      <c r="A23" s="1" t="s">
        <v>1887</v>
      </c>
      <c r="B23" s="1" t="s">
        <v>4121</v>
      </c>
      <c r="C23" t="s">
        <v>4072</v>
      </c>
      <c r="D23" t="s">
        <v>4133</v>
      </c>
      <c r="E23" s="2" t="str">
        <f t="shared" si="2"/>
        <v>17.-109.</v>
      </c>
      <c r="F23" s="5" t="str">
        <f>"1-1-2"</f>
        <v>1-1-2</v>
      </c>
      <c r="G23" s="4">
        <v>7</v>
      </c>
      <c r="H23" s="4">
        <v>7</v>
      </c>
      <c r="I23" s="4">
        <v>4.3333333333333339</v>
      </c>
      <c r="J23" s="19">
        <v>1.2010869565217399</v>
      </c>
      <c r="K23" s="19">
        <v>0.38947368421052603</v>
      </c>
      <c r="L23" s="20">
        <v>143.879668049793</v>
      </c>
      <c r="M23" s="19">
        <v>0.75789473684210495</v>
      </c>
      <c r="N23">
        <v>221</v>
      </c>
      <c r="O23">
        <v>95</v>
      </c>
      <c r="P23">
        <v>37</v>
      </c>
      <c r="Q23">
        <v>184</v>
      </c>
      <c r="R23">
        <v>190</v>
      </c>
      <c r="S23">
        <v>144</v>
      </c>
      <c r="T23">
        <v>46</v>
      </c>
    </row>
    <row r="24" spans="1:20" x14ac:dyDescent="0.3">
      <c r="A24" s="1" t="s">
        <v>2616</v>
      </c>
      <c r="B24" s="1" t="s">
        <v>4090</v>
      </c>
      <c r="C24" t="s">
        <v>4071</v>
      </c>
      <c r="D24" t="s">
        <v>4133</v>
      </c>
      <c r="E24" s="2" t="str">
        <f t="shared" si="2"/>
        <v>17.-109.</v>
      </c>
      <c r="F24" s="5" t="str">
        <f>"1-1-2"</f>
        <v>1-1-2</v>
      </c>
      <c r="G24" s="4">
        <v>7</v>
      </c>
      <c r="H24" s="4">
        <v>7</v>
      </c>
      <c r="I24" s="4">
        <v>4.3333333333333339</v>
      </c>
      <c r="J24" s="19">
        <v>1.0718954248365999</v>
      </c>
      <c r="K24" s="19">
        <v>0.57142857142857095</v>
      </c>
      <c r="L24" s="20">
        <v>57.693548387096797</v>
      </c>
      <c r="M24" s="19">
        <v>0.75390625</v>
      </c>
      <c r="N24">
        <v>328</v>
      </c>
      <c r="O24">
        <v>49</v>
      </c>
      <c r="P24">
        <v>28</v>
      </c>
      <c r="Q24">
        <v>306</v>
      </c>
      <c r="R24">
        <v>256</v>
      </c>
      <c r="S24">
        <v>193</v>
      </c>
      <c r="T24">
        <v>63</v>
      </c>
    </row>
    <row r="25" spans="1:20" x14ac:dyDescent="0.3">
      <c r="A25" s="1" t="s">
        <v>3397</v>
      </c>
      <c r="B25" s="1" t="s">
        <v>4092</v>
      </c>
      <c r="C25" t="s">
        <v>4072</v>
      </c>
      <c r="D25" t="s">
        <v>4133</v>
      </c>
      <c r="E25" s="2" t="str">
        <f t="shared" si="2"/>
        <v>17.-109.</v>
      </c>
      <c r="F25" s="5" t="str">
        <f>"1-1-2"</f>
        <v>1-1-2</v>
      </c>
      <c r="G25" s="4">
        <v>8</v>
      </c>
      <c r="H25" s="4">
        <v>7.5</v>
      </c>
      <c r="I25" s="4">
        <v>3.333333333333333</v>
      </c>
      <c r="J25" s="19">
        <v>1.9577464788732399</v>
      </c>
      <c r="K25" s="19">
        <v>0.88439306358381498</v>
      </c>
      <c r="L25" s="20">
        <v>213.32770270270299</v>
      </c>
      <c r="M25" s="19">
        <v>0.80303030303030298</v>
      </c>
      <c r="N25">
        <v>278</v>
      </c>
      <c r="O25">
        <v>173</v>
      </c>
      <c r="P25">
        <v>153</v>
      </c>
      <c r="Q25">
        <v>142</v>
      </c>
      <c r="R25">
        <v>66</v>
      </c>
      <c r="S25">
        <v>53</v>
      </c>
      <c r="T25">
        <v>13</v>
      </c>
    </row>
    <row r="26" spans="1:20" x14ac:dyDescent="0.3">
      <c r="A26" s="1" t="s">
        <v>1261</v>
      </c>
      <c r="B26" s="1" t="s">
        <v>4102</v>
      </c>
      <c r="C26" t="s">
        <v>4071</v>
      </c>
      <c r="D26" t="s">
        <v>4133</v>
      </c>
      <c r="E26" s="2" t="str">
        <f t="shared" si="2"/>
        <v>17.-109.</v>
      </c>
      <c r="F26" s="5" t="str">
        <f>"1-1-2"</f>
        <v>1-1-2</v>
      </c>
      <c r="G26" s="4">
        <v>9</v>
      </c>
      <c r="H26" s="4">
        <v>7.5</v>
      </c>
      <c r="I26" s="4">
        <v>3.333333333333333</v>
      </c>
      <c r="J26" s="19">
        <v>1.1756756756756801</v>
      </c>
      <c r="K26" s="19">
        <v>0.47499999999999998</v>
      </c>
      <c r="L26" s="20">
        <v>93.589743589743605</v>
      </c>
      <c r="M26" s="19">
        <v>0.83369330453563695</v>
      </c>
      <c r="N26">
        <v>174</v>
      </c>
      <c r="O26">
        <v>40</v>
      </c>
      <c r="P26">
        <v>19</v>
      </c>
      <c r="Q26">
        <v>148</v>
      </c>
      <c r="R26">
        <v>463</v>
      </c>
      <c r="S26">
        <v>386</v>
      </c>
      <c r="T26">
        <v>77</v>
      </c>
    </row>
    <row r="27" spans="1:20" x14ac:dyDescent="0.3">
      <c r="A27" s="1" t="s">
        <v>1241</v>
      </c>
      <c r="B27" s="1" t="s">
        <v>4102</v>
      </c>
      <c r="C27" t="s">
        <v>4070</v>
      </c>
      <c r="D27" t="s">
        <v>4133</v>
      </c>
      <c r="E27" s="2" t="str">
        <f t="shared" si="2"/>
        <v>17.-109.</v>
      </c>
      <c r="F27" s="5" t="str">
        <f>"1-2-1"</f>
        <v>1-2-1</v>
      </c>
      <c r="G27" s="4">
        <v>8</v>
      </c>
      <c r="H27" s="4">
        <v>4</v>
      </c>
      <c r="I27" s="4">
        <v>6.6666666666666661</v>
      </c>
      <c r="J27" s="19">
        <v>1.0189274447949499</v>
      </c>
      <c r="K27" s="19">
        <v>0.30392156862745101</v>
      </c>
      <c r="L27" s="20">
        <v>257.64705882352899</v>
      </c>
      <c r="M27" s="19">
        <v>0.81081081081081097</v>
      </c>
      <c r="N27">
        <v>323</v>
      </c>
      <c r="O27">
        <v>204</v>
      </c>
      <c r="P27">
        <v>62</v>
      </c>
      <c r="Q27">
        <v>317</v>
      </c>
      <c r="R27">
        <v>222</v>
      </c>
      <c r="S27">
        <v>180</v>
      </c>
      <c r="T27">
        <v>42</v>
      </c>
    </row>
    <row r="28" spans="1:20" x14ac:dyDescent="0.3">
      <c r="A28" s="1" t="s">
        <v>1333</v>
      </c>
      <c r="B28" s="1" t="s">
        <v>4111</v>
      </c>
      <c r="C28" t="s">
        <v>4070</v>
      </c>
      <c r="D28" t="s">
        <v>4133</v>
      </c>
      <c r="E28" s="2" t="str">
        <f t="shared" si="2"/>
        <v>17.-109.</v>
      </c>
      <c r="F28" s="5" t="str">
        <f>"1-1-2"</f>
        <v>1-1-2</v>
      </c>
      <c r="G28" s="4">
        <v>9</v>
      </c>
      <c r="H28" s="4">
        <v>7</v>
      </c>
      <c r="I28" s="4">
        <v>6</v>
      </c>
      <c r="J28" s="19">
        <v>1.16803278688525</v>
      </c>
      <c r="K28" s="19">
        <v>0.30555555555555602</v>
      </c>
      <c r="L28" s="20">
        <v>93.523131672597899</v>
      </c>
      <c r="M28" s="19">
        <v>0.849604221635884</v>
      </c>
      <c r="N28">
        <v>285</v>
      </c>
      <c r="O28">
        <v>72</v>
      </c>
      <c r="P28">
        <v>22</v>
      </c>
      <c r="Q28">
        <v>244</v>
      </c>
      <c r="R28">
        <v>379</v>
      </c>
      <c r="S28">
        <v>322</v>
      </c>
      <c r="T28">
        <v>57</v>
      </c>
    </row>
    <row r="29" spans="1:20" x14ac:dyDescent="0.3">
      <c r="A29" s="1" t="s">
        <v>2535</v>
      </c>
      <c r="B29" s="1" t="s">
        <v>4074</v>
      </c>
      <c r="C29" t="s">
        <v>4071</v>
      </c>
      <c r="D29" t="s">
        <v>4133</v>
      </c>
      <c r="E29" s="2" t="str">
        <f t="shared" si="2"/>
        <v>17.-109.</v>
      </c>
      <c r="F29" s="5" t="str">
        <f>"1-1-2"</f>
        <v>1-1-2</v>
      </c>
      <c r="G29" s="4">
        <v>10</v>
      </c>
      <c r="H29" s="4">
        <v>6.5</v>
      </c>
      <c r="I29" s="4">
        <v>4.666666666666667</v>
      </c>
      <c r="J29" s="19">
        <v>1.18264840182648</v>
      </c>
      <c r="K29" s="19">
        <v>0.5</v>
      </c>
      <c r="L29" s="20">
        <v>161.85520361990999</v>
      </c>
      <c r="M29" s="19">
        <v>0.88461538461538503</v>
      </c>
      <c r="N29">
        <v>259</v>
      </c>
      <c r="O29">
        <v>98</v>
      </c>
      <c r="P29">
        <v>49</v>
      </c>
      <c r="Q29">
        <v>219</v>
      </c>
      <c r="R29">
        <v>26</v>
      </c>
      <c r="S29">
        <v>23</v>
      </c>
      <c r="T29">
        <v>3</v>
      </c>
    </row>
    <row r="30" spans="1:20" x14ac:dyDescent="0.3">
      <c r="A30" s="1" t="s">
        <v>1661</v>
      </c>
      <c r="B30" s="1" t="s">
        <v>4112</v>
      </c>
      <c r="C30" t="s">
        <v>4145</v>
      </c>
      <c r="D30" t="s">
        <v>4133</v>
      </c>
      <c r="E30" s="2" t="str">
        <f t="shared" si="2"/>
        <v>17.-109.</v>
      </c>
      <c r="F30" s="5" t="str">
        <f>"1-2-1"</f>
        <v>1-2-1</v>
      </c>
      <c r="G30" s="4">
        <v>8</v>
      </c>
      <c r="H30" s="4">
        <v>6</v>
      </c>
      <c r="I30" s="4">
        <v>7</v>
      </c>
      <c r="J30" s="19">
        <v>1.04092071611253</v>
      </c>
      <c r="K30" s="19">
        <v>0.27272727272727298</v>
      </c>
      <c r="L30" s="20">
        <v>85.023529411764699</v>
      </c>
      <c r="M30" s="19">
        <v>0.82704402515723296</v>
      </c>
      <c r="N30">
        <v>407</v>
      </c>
      <c r="O30">
        <v>99</v>
      </c>
      <c r="P30">
        <v>27</v>
      </c>
      <c r="Q30">
        <v>391</v>
      </c>
      <c r="R30">
        <v>636</v>
      </c>
      <c r="S30">
        <v>526</v>
      </c>
      <c r="T30">
        <v>110</v>
      </c>
    </row>
    <row r="31" spans="1:20" x14ac:dyDescent="0.3">
      <c r="A31" s="1" t="s">
        <v>1731</v>
      </c>
      <c r="B31" s="1" t="s">
        <v>4086</v>
      </c>
      <c r="C31" t="s">
        <v>4070</v>
      </c>
      <c r="D31" t="s">
        <v>4133</v>
      </c>
      <c r="E31" s="2" t="str">
        <f t="shared" si="2"/>
        <v>17.-109.</v>
      </c>
      <c r="F31" s="5" t="str">
        <f>"1-2-1"</f>
        <v>1-2-1</v>
      </c>
      <c r="G31" s="4">
        <v>7</v>
      </c>
      <c r="H31" s="4">
        <v>3.5</v>
      </c>
      <c r="I31" s="4">
        <v>9</v>
      </c>
      <c r="J31" s="19">
        <v>0.95294117647058796</v>
      </c>
      <c r="K31" s="19">
        <v>0.28965517241379302</v>
      </c>
      <c r="L31" s="20">
        <v>279.533450704225</v>
      </c>
      <c r="M31" s="19">
        <v>0.78851963746223597</v>
      </c>
      <c r="N31">
        <v>567</v>
      </c>
      <c r="O31">
        <v>435</v>
      </c>
      <c r="P31">
        <v>126</v>
      </c>
      <c r="Q31">
        <v>595</v>
      </c>
      <c r="R31">
        <v>331</v>
      </c>
      <c r="S31">
        <v>261</v>
      </c>
      <c r="T31">
        <v>70</v>
      </c>
    </row>
    <row r="32" spans="1:20" x14ac:dyDescent="0.3">
      <c r="A32" s="1" t="s">
        <v>2188</v>
      </c>
      <c r="B32" s="1" t="s">
        <v>4120</v>
      </c>
      <c r="C32" t="s">
        <v>4070</v>
      </c>
      <c r="D32" t="s">
        <v>4133</v>
      </c>
      <c r="E32" s="2" t="str">
        <f t="shared" si="2"/>
        <v>17.-109.</v>
      </c>
      <c r="F32" s="5" t="str">
        <f>"2-1-1"</f>
        <v>2-1-1</v>
      </c>
      <c r="G32" s="4">
        <v>5</v>
      </c>
      <c r="H32" s="4">
        <v>7.5</v>
      </c>
      <c r="I32" s="4">
        <v>6.6666666666666661</v>
      </c>
      <c r="J32" s="19">
        <v>1.47435897435897</v>
      </c>
      <c r="K32" s="19">
        <v>0.46629213483146098</v>
      </c>
      <c r="L32" s="20">
        <v>210.94155844155799</v>
      </c>
      <c r="M32" s="19">
        <v>0.71014492753623204</v>
      </c>
      <c r="N32">
        <v>345</v>
      </c>
      <c r="O32">
        <v>178</v>
      </c>
      <c r="P32">
        <v>83</v>
      </c>
      <c r="Q32">
        <v>234</v>
      </c>
      <c r="R32">
        <v>69</v>
      </c>
      <c r="S32">
        <v>49</v>
      </c>
      <c r="T32">
        <v>20</v>
      </c>
    </row>
    <row r="33" spans="1:20" x14ac:dyDescent="0.3">
      <c r="A33" s="1" t="s">
        <v>2220</v>
      </c>
      <c r="B33" s="1" t="s">
        <v>4122</v>
      </c>
      <c r="C33" t="s">
        <v>4071</v>
      </c>
      <c r="D33" t="s">
        <v>4133</v>
      </c>
      <c r="E33" s="2" t="str">
        <f t="shared" si="2"/>
        <v>17.-109.</v>
      </c>
      <c r="F33" s="5" t="str">
        <f>"1-2-1"</f>
        <v>1-2-1</v>
      </c>
      <c r="G33" s="4">
        <v>8</v>
      </c>
      <c r="H33" s="4">
        <v>5.5</v>
      </c>
      <c r="I33" s="4">
        <v>7</v>
      </c>
      <c r="J33" s="19">
        <v>1.02100840336134</v>
      </c>
      <c r="K33" s="19">
        <v>0.56983240223463705</v>
      </c>
      <c r="L33" s="20">
        <v>135.26915113871601</v>
      </c>
      <c r="M33" s="19">
        <v>0.82142857142857095</v>
      </c>
      <c r="N33">
        <v>486</v>
      </c>
      <c r="O33">
        <v>179</v>
      </c>
      <c r="P33">
        <v>102</v>
      </c>
      <c r="Q33">
        <v>476</v>
      </c>
      <c r="R33">
        <v>168</v>
      </c>
      <c r="S33">
        <v>138</v>
      </c>
      <c r="T33">
        <v>30</v>
      </c>
    </row>
    <row r="34" spans="1:20" x14ac:dyDescent="0.3">
      <c r="A34" s="1" t="s">
        <v>1160</v>
      </c>
      <c r="B34" s="1" t="s">
        <v>4121</v>
      </c>
      <c r="C34" t="s">
        <v>4071</v>
      </c>
      <c r="D34" t="s">
        <v>4133</v>
      </c>
      <c r="E34" s="2" t="str">
        <f t="shared" si="2"/>
        <v>17.-109.</v>
      </c>
      <c r="F34" s="5" t="str">
        <f>"2-1-1"</f>
        <v>2-1-1</v>
      </c>
      <c r="G34" s="4">
        <v>6</v>
      </c>
      <c r="H34" s="4">
        <v>7</v>
      </c>
      <c r="I34" s="4">
        <v>7.666666666666667</v>
      </c>
      <c r="J34" s="19">
        <v>1.0915178571428601</v>
      </c>
      <c r="K34" s="19">
        <v>0.37931034482758602</v>
      </c>
      <c r="L34" s="20">
        <v>46.836283185840699</v>
      </c>
      <c r="M34" s="19">
        <v>0.74626865671641796</v>
      </c>
      <c r="N34">
        <v>489</v>
      </c>
      <c r="O34">
        <v>58</v>
      </c>
      <c r="P34">
        <v>22</v>
      </c>
      <c r="Q34">
        <v>448</v>
      </c>
      <c r="R34">
        <v>201</v>
      </c>
      <c r="S34">
        <v>150</v>
      </c>
      <c r="T34">
        <v>51</v>
      </c>
    </row>
    <row r="35" spans="1:20" x14ac:dyDescent="0.3">
      <c r="A35" s="1" t="s">
        <v>2344</v>
      </c>
      <c r="B35" s="1" t="s">
        <v>4076</v>
      </c>
      <c r="C35" t="s">
        <v>4070</v>
      </c>
      <c r="D35" t="s">
        <v>4133</v>
      </c>
      <c r="E35" s="2" t="str">
        <f t="shared" si="2"/>
        <v>17.-109.</v>
      </c>
      <c r="F35" s="5" t="str">
        <f>"1-1-2"</f>
        <v>1-1-2</v>
      </c>
      <c r="G35" s="4">
        <v>9</v>
      </c>
      <c r="H35" s="4">
        <v>7</v>
      </c>
      <c r="I35" s="4">
        <v>5</v>
      </c>
      <c r="J35" s="19">
        <v>1.7537313432835799</v>
      </c>
      <c r="K35" s="19">
        <v>0.430379746835443</v>
      </c>
      <c r="L35" s="20">
        <v>286.91542288557201</v>
      </c>
      <c r="M35" s="19">
        <v>0.83333333333333304</v>
      </c>
      <c r="N35">
        <v>235</v>
      </c>
      <c r="O35">
        <v>158</v>
      </c>
      <c r="P35">
        <v>68</v>
      </c>
      <c r="Q35">
        <v>134</v>
      </c>
      <c r="R35">
        <v>24</v>
      </c>
      <c r="S35">
        <v>20</v>
      </c>
      <c r="T35">
        <v>4</v>
      </c>
    </row>
    <row r="36" spans="1:20" x14ac:dyDescent="0.3">
      <c r="A36" s="1" t="s">
        <v>1626</v>
      </c>
      <c r="B36" s="1" t="s">
        <v>4095</v>
      </c>
      <c r="C36" t="s">
        <v>4070</v>
      </c>
      <c r="D36" t="s">
        <v>4133</v>
      </c>
      <c r="E36" s="2" t="str">
        <f t="shared" si="2"/>
        <v>17.-109.</v>
      </c>
      <c r="F36" s="5" t="str">
        <f>"1-2-1"</f>
        <v>1-2-1</v>
      </c>
      <c r="G36" s="4">
        <v>7</v>
      </c>
      <c r="H36" s="4">
        <v>6</v>
      </c>
      <c r="I36" s="4">
        <v>8</v>
      </c>
      <c r="J36" s="19">
        <v>1.1072555205047301</v>
      </c>
      <c r="K36" s="19">
        <v>0.22314049586776899</v>
      </c>
      <c r="L36" s="20">
        <v>131.053412462908</v>
      </c>
      <c r="M36" s="19">
        <v>0.79069767441860495</v>
      </c>
      <c r="N36">
        <v>351</v>
      </c>
      <c r="O36">
        <v>121</v>
      </c>
      <c r="P36">
        <v>27</v>
      </c>
      <c r="Q36">
        <v>317</v>
      </c>
      <c r="R36">
        <v>43</v>
      </c>
      <c r="S36">
        <v>34</v>
      </c>
      <c r="T36">
        <v>9</v>
      </c>
    </row>
    <row r="37" spans="1:20" x14ac:dyDescent="0.3">
      <c r="A37" s="1" t="s">
        <v>1939</v>
      </c>
      <c r="B37" s="1" t="s">
        <v>4095</v>
      </c>
      <c r="C37" t="s">
        <v>4071</v>
      </c>
      <c r="D37" t="s">
        <v>4133</v>
      </c>
      <c r="E37" s="2" t="str">
        <f t="shared" si="2"/>
        <v>17.-109.</v>
      </c>
      <c r="F37" s="5" t="str">
        <f>"2-1-1"</f>
        <v>2-1-1</v>
      </c>
      <c r="G37" s="4">
        <v>5</v>
      </c>
      <c r="H37" s="4">
        <v>6.5</v>
      </c>
      <c r="I37" s="4">
        <v>8</v>
      </c>
      <c r="J37" s="19">
        <v>1.03061224489796</v>
      </c>
      <c r="K37" s="19">
        <v>0.17142857142857101</v>
      </c>
      <c r="L37" s="20">
        <v>43.600682593856703</v>
      </c>
      <c r="M37" s="19">
        <v>0.71018276762402099</v>
      </c>
      <c r="N37">
        <v>303</v>
      </c>
      <c r="O37">
        <v>35</v>
      </c>
      <c r="P37">
        <v>6</v>
      </c>
      <c r="Q37">
        <v>294</v>
      </c>
      <c r="R37">
        <v>383</v>
      </c>
      <c r="S37">
        <v>272</v>
      </c>
      <c r="T37">
        <v>111</v>
      </c>
    </row>
    <row r="38" spans="1:20" x14ac:dyDescent="0.3">
      <c r="A38" s="1" t="s">
        <v>1780</v>
      </c>
      <c r="B38" s="1" t="s">
        <v>4112</v>
      </c>
      <c r="C38" t="s">
        <v>4070</v>
      </c>
      <c r="D38" t="s">
        <v>4133</v>
      </c>
      <c r="E38" s="2" t="str">
        <f t="shared" si="2"/>
        <v>17.-109.</v>
      </c>
      <c r="F38" s="5" t="str">
        <f>"2-1-1"</f>
        <v>2-1-1</v>
      </c>
      <c r="G38" s="4">
        <v>4</v>
      </c>
      <c r="H38" s="4">
        <v>7</v>
      </c>
      <c r="I38" s="4">
        <v>6.6666666666666661</v>
      </c>
      <c r="J38" s="19">
        <v>1.18777292576419</v>
      </c>
      <c r="K38" s="19">
        <v>0.221052631578947</v>
      </c>
      <c r="L38" s="20">
        <v>135.98039215686299</v>
      </c>
      <c r="M38" s="19">
        <v>0.65873015873015905</v>
      </c>
      <c r="N38">
        <v>272</v>
      </c>
      <c r="O38">
        <v>95</v>
      </c>
      <c r="P38">
        <v>21</v>
      </c>
      <c r="Q38">
        <v>229</v>
      </c>
      <c r="R38">
        <v>126</v>
      </c>
      <c r="S38">
        <v>83</v>
      </c>
      <c r="T38">
        <v>43</v>
      </c>
    </row>
    <row r="39" spans="1:20" x14ac:dyDescent="0.3">
      <c r="A39" s="1" t="s">
        <v>1900</v>
      </c>
      <c r="B39" s="1" t="s">
        <v>4095</v>
      </c>
      <c r="C39" t="s">
        <v>4070</v>
      </c>
      <c r="D39" t="s">
        <v>4133</v>
      </c>
      <c r="E39" s="2" t="str">
        <f t="shared" si="2"/>
        <v>17.-109.</v>
      </c>
      <c r="F39" s="5" t="str">
        <f>"2-1-1"</f>
        <v>2-1-1</v>
      </c>
      <c r="G39" s="4">
        <v>4</v>
      </c>
      <c r="H39" s="4">
        <v>6.5</v>
      </c>
      <c r="I39" s="4">
        <v>7.333333333333333</v>
      </c>
      <c r="J39" s="19">
        <v>1.14012738853503</v>
      </c>
      <c r="K39" s="19">
        <v>0.33823529411764702</v>
      </c>
      <c r="L39" s="20">
        <v>140.22598870056501</v>
      </c>
      <c r="M39" s="19">
        <v>0.65306122448979598</v>
      </c>
      <c r="N39">
        <v>358</v>
      </c>
      <c r="O39">
        <v>136</v>
      </c>
      <c r="P39">
        <v>46</v>
      </c>
      <c r="Q39">
        <v>314</v>
      </c>
      <c r="R39">
        <v>245</v>
      </c>
      <c r="S39">
        <v>160</v>
      </c>
      <c r="T39">
        <v>85</v>
      </c>
    </row>
    <row r="40" spans="1:20" x14ac:dyDescent="0.3">
      <c r="A40" s="1" t="s">
        <v>2093</v>
      </c>
      <c r="B40" s="1" t="s">
        <v>4116</v>
      </c>
      <c r="C40" t="s">
        <v>4070</v>
      </c>
      <c r="D40" t="s">
        <v>4133</v>
      </c>
      <c r="E40" s="2" t="str">
        <f t="shared" si="2"/>
        <v>17.-109.</v>
      </c>
      <c r="F40" s="5" t="str">
        <f>"1-2-1"</f>
        <v>1-2-1</v>
      </c>
      <c r="G40" s="4">
        <v>9</v>
      </c>
      <c r="H40" s="4">
        <v>4.5</v>
      </c>
      <c r="I40" s="4">
        <v>8.6666666666666679</v>
      </c>
      <c r="J40" s="19">
        <v>0.95987654320987703</v>
      </c>
      <c r="K40" s="19">
        <v>0.20714285714285699</v>
      </c>
      <c r="L40" s="20">
        <v>168.092105263158</v>
      </c>
      <c r="M40" s="19">
        <v>0.84946236559139798</v>
      </c>
      <c r="N40">
        <v>622</v>
      </c>
      <c r="O40">
        <v>280</v>
      </c>
      <c r="P40">
        <v>58</v>
      </c>
      <c r="Q40">
        <v>648</v>
      </c>
      <c r="R40">
        <v>93</v>
      </c>
      <c r="S40">
        <v>79</v>
      </c>
      <c r="T40">
        <v>14</v>
      </c>
    </row>
    <row r="41" spans="1:20" x14ac:dyDescent="0.3">
      <c r="A41" s="1" t="s">
        <v>2610</v>
      </c>
      <c r="B41" s="1" t="s">
        <v>4100</v>
      </c>
      <c r="C41" t="s">
        <v>4070</v>
      </c>
      <c r="D41" t="s">
        <v>4133</v>
      </c>
      <c r="E41" s="2" t="str">
        <f t="shared" si="2"/>
        <v>17.-109.</v>
      </c>
      <c r="F41" s="5" t="str">
        <f>"2-1-1"</f>
        <v>2-1-1</v>
      </c>
      <c r="G41" s="4">
        <v>5</v>
      </c>
      <c r="H41" s="4">
        <v>7.5</v>
      </c>
      <c r="I41" s="4">
        <v>8.3333333333333339</v>
      </c>
      <c r="J41" s="19">
        <v>1.3370473537604499</v>
      </c>
      <c r="K41" s="19">
        <v>0.38862559241706202</v>
      </c>
      <c r="L41" s="20">
        <v>161.45702306079701</v>
      </c>
      <c r="M41" s="19">
        <v>0.690812720848057</v>
      </c>
      <c r="N41">
        <v>480</v>
      </c>
      <c r="O41">
        <v>211</v>
      </c>
      <c r="P41">
        <v>82</v>
      </c>
      <c r="Q41">
        <v>359</v>
      </c>
      <c r="R41">
        <v>566</v>
      </c>
      <c r="S41">
        <v>391</v>
      </c>
      <c r="T41">
        <v>175</v>
      </c>
    </row>
    <row r="42" spans="1:20" x14ac:dyDescent="0.3">
      <c r="A42" s="1" t="s">
        <v>2589</v>
      </c>
      <c r="B42" s="1" t="s">
        <v>4102</v>
      </c>
      <c r="C42" t="s">
        <v>4070</v>
      </c>
      <c r="D42" t="s">
        <v>4133</v>
      </c>
      <c r="E42" s="2" t="str">
        <f t="shared" si="2"/>
        <v>17.-109.</v>
      </c>
      <c r="F42" s="5" t="str">
        <f>"1-2-1"</f>
        <v>1-2-1</v>
      </c>
      <c r="G42" s="4">
        <v>9</v>
      </c>
      <c r="H42" s="4">
        <v>5</v>
      </c>
      <c r="I42" s="4">
        <v>6.6666666666666661</v>
      </c>
      <c r="J42" s="19">
        <v>1.0264026402640301</v>
      </c>
      <c r="K42" s="19">
        <v>0.341614906832298</v>
      </c>
      <c r="L42" s="20">
        <v>185.378548895899</v>
      </c>
      <c r="M42" s="19">
        <v>0.83689320388349497</v>
      </c>
      <c r="N42">
        <v>311</v>
      </c>
      <c r="O42">
        <v>161</v>
      </c>
      <c r="P42">
        <v>55</v>
      </c>
      <c r="Q42">
        <v>303</v>
      </c>
      <c r="R42">
        <v>515</v>
      </c>
      <c r="S42">
        <v>431</v>
      </c>
      <c r="T42">
        <v>84</v>
      </c>
    </row>
    <row r="43" spans="1:20" x14ac:dyDescent="0.3">
      <c r="A43" s="1" t="s">
        <v>2773</v>
      </c>
      <c r="B43" s="1" t="s">
        <v>4093</v>
      </c>
      <c r="C43" t="s">
        <v>4071</v>
      </c>
      <c r="D43" t="s">
        <v>4133</v>
      </c>
      <c r="E43" s="2" t="str">
        <f t="shared" si="2"/>
        <v>17.-109.</v>
      </c>
      <c r="F43" s="5" t="str">
        <f>"1-2-1"</f>
        <v>1-2-1</v>
      </c>
      <c r="G43" s="4">
        <v>7</v>
      </c>
      <c r="H43" s="4">
        <v>5</v>
      </c>
      <c r="I43" s="4">
        <v>8.6666666666666679</v>
      </c>
      <c r="J43" s="19">
        <v>0.96129032258064495</v>
      </c>
      <c r="K43" s="19">
        <v>0.35064935064935099</v>
      </c>
      <c r="L43" s="20">
        <v>138.44827586206901</v>
      </c>
      <c r="M43" s="19">
        <v>0.75655430711610505</v>
      </c>
      <c r="N43">
        <v>447</v>
      </c>
      <c r="O43">
        <v>154</v>
      </c>
      <c r="P43">
        <v>54</v>
      </c>
      <c r="Q43">
        <v>465</v>
      </c>
      <c r="R43">
        <v>267</v>
      </c>
      <c r="S43">
        <v>202</v>
      </c>
      <c r="T43">
        <v>65</v>
      </c>
    </row>
    <row r="44" spans="1:20" x14ac:dyDescent="0.3">
      <c r="A44" s="1" t="s">
        <v>2285</v>
      </c>
      <c r="B44" s="1" t="s">
        <v>4087</v>
      </c>
      <c r="C44" t="s">
        <v>4070</v>
      </c>
      <c r="D44" t="s">
        <v>4133</v>
      </c>
      <c r="E44" s="2" t="str">
        <f t="shared" si="2"/>
        <v>17.-109.</v>
      </c>
      <c r="F44" s="5" t="str">
        <f>"1-2-1"</f>
        <v>1-2-1</v>
      </c>
      <c r="G44" s="4">
        <v>10</v>
      </c>
      <c r="H44" s="4">
        <v>5</v>
      </c>
      <c r="I44" s="4">
        <v>6.6666666666666661</v>
      </c>
      <c r="J44" s="19">
        <v>1.16091954022989</v>
      </c>
      <c r="K44" s="19">
        <v>0.33183856502242198</v>
      </c>
      <c r="L44" s="20">
        <v>259.21974522292999</v>
      </c>
      <c r="M44" s="19">
        <v>0.90410958904109595</v>
      </c>
      <c r="N44">
        <v>303</v>
      </c>
      <c r="O44">
        <v>223</v>
      </c>
      <c r="P44">
        <v>74</v>
      </c>
      <c r="Q44">
        <v>261</v>
      </c>
      <c r="R44">
        <v>73</v>
      </c>
      <c r="S44">
        <v>66</v>
      </c>
      <c r="T44">
        <v>7</v>
      </c>
    </row>
    <row r="45" spans="1:20" x14ac:dyDescent="0.3">
      <c r="A45" s="1" t="s">
        <v>2325</v>
      </c>
      <c r="B45" s="1" t="s">
        <v>4100</v>
      </c>
      <c r="C45" t="s">
        <v>4073</v>
      </c>
      <c r="D45" t="s">
        <v>4133</v>
      </c>
      <c r="E45" s="2" t="str">
        <f t="shared" si="2"/>
        <v>17.-109.</v>
      </c>
      <c r="F45" s="5" t="str">
        <f>"2-1-1"</f>
        <v>2-1-1</v>
      </c>
      <c r="G45" s="4">
        <v>4</v>
      </c>
      <c r="H45" s="4">
        <v>7</v>
      </c>
      <c r="I45" s="4">
        <v>8.3333333333333339</v>
      </c>
      <c r="J45" s="19">
        <v>1.2734806629834301</v>
      </c>
      <c r="K45" s="19">
        <v>0.42523364485981302</v>
      </c>
      <c r="L45" s="20">
        <v>193.82133995037199</v>
      </c>
      <c r="M45" s="19">
        <v>0.65384615384615397</v>
      </c>
      <c r="N45">
        <v>461</v>
      </c>
      <c r="O45">
        <v>214</v>
      </c>
      <c r="P45">
        <v>91</v>
      </c>
      <c r="Q45">
        <v>362</v>
      </c>
      <c r="R45">
        <v>26</v>
      </c>
      <c r="S45">
        <v>17</v>
      </c>
      <c r="T45">
        <v>9</v>
      </c>
    </row>
    <row r="46" spans="1:20" x14ac:dyDescent="0.3">
      <c r="A46" s="1" t="s">
        <v>2032</v>
      </c>
      <c r="B46" s="1" t="s">
        <v>4091</v>
      </c>
      <c r="C46" t="s">
        <v>4070</v>
      </c>
      <c r="D46" t="s">
        <v>4133</v>
      </c>
      <c r="E46" s="2" t="str">
        <f t="shared" si="2"/>
        <v>17.-109.</v>
      </c>
      <c r="F46" s="5" t="str">
        <f>"1-2-1"</f>
        <v>1-2-1</v>
      </c>
      <c r="G46" s="4">
        <v>10</v>
      </c>
      <c r="H46" s="4">
        <v>4.5</v>
      </c>
      <c r="I46" s="4">
        <v>8.3333333333333339</v>
      </c>
      <c r="J46" s="19">
        <v>1.2105263157894699</v>
      </c>
      <c r="K46" s="19">
        <v>0.38226299694189603</v>
      </c>
      <c r="L46" s="20">
        <v>346.96220930232602</v>
      </c>
      <c r="M46" s="19">
        <v>0.89024390243902396</v>
      </c>
      <c r="N46">
        <v>414</v>
      </c>
      <c r="O46">
        <v>327</v>
      </c>
      <c r="P46">
        <v>125</v>
      </c>
      <c r="Q46">
        <v>342</v>
      </c>
      <c r="R46">
        <v>82</v>
      </c>
      <c r="S46">
        <v>73</v>
      </c>
      <c r="T46">
        <v>9</v>
      </c>
    </row>
    <row r="47" spans="1:20" x14ac:dyDescent="0.3">
      <c r="A47" s="1" t="s">
        <v>1688</v>
      </c>
      <c r="B47" s="1" t="s">
        <v>4097</v>
      </c>
      <c r="C47" t="s">
        <v>4072</v>
      </c>
      <c r="D47" t="s">
        <v>4133</v>
      </c>
      <c r="E47" s="2" t="str">
        <f t="shared" si="2"/>
        <v>17.-109.</v>
      </c>
      <c r="F47" s="5" t="str">
        <f>"1-2-1"</f>
        <v>1-2-1</v>
      </c>
      <c r="G47" s="4">
        <v>7</v>
      </c>
      <c r="H47" s="4">
        <v>5.5</v>
      </c>
      <c r="I47" s="4">
        <v>7.666666666666667</v>
      </c>
      <c r="J47" s="19">
        <v>1.0089820359281401</v>
      </c>
      <c r="K47" s="19">
        <v>0.157894736842105</v>
      </c>
      <c r="L47" s="20">
        <v>125.331325301205</v>
      </c>
      <c r="M47" s="19">
        <v>0.79166666666666696</v>
      </c>
      <c r="N47">
        <v>337</v>
      </c>
      <c r="O47">
        <v>114</v>
      </c>
      <c r="P47">
        <v>18</v>
      </c>
      <c r="Q47">
        <v>334</v>
      </c>
      <c r="R47">
        <v>48</v>
      </c>
      <c r="S47">
        <v>38</v>
      </c>
      <c r="T47">
        <v>10</v>
      </c>
    </row>
    <row r="48" spans="1:20" x14ac:dyDescent="0.3">
      <c r="A48" s="1" t="s">
        <v>1947</v>
      </c>
      <c r="B48" s="1" t="s">
        <v>4092</v>
      </c>
      <c r="C48" t="s">
        <v>4070</v>
      </c>
      <c r="D48" t="s">
        <v>4133</v>
      </c>
      <c r="E48" s="2" t="str">
        <f t="shared" si="2"/>
        <v>17.-109.</v>
      </c>
      <c r="F48" s="5" t="str">
        <f>"1-2-1"</f>
        <v>1-2-1</v>
      </c>
      <c r="G48" s="4">
        <v>8</v>
      </c>
      <c r="H48" s="4">
        <v>5.5</v>
      </c>
      <c r="I48" s="4">
        <v>7.333333333333333</v>
      </c>
      <c r="J48" s="19">
        <v>1.27627627627628</v>
      </c>
      <c r="K48" s="19">
        <v>0.58536585365853699</v>
      </c>
      <c r="L48" s="20">
        <v>325.32608695652198</v>
      </c>
      <c r="M48" s="19">
        <v>0.82352941176470595</v>
      </c>
      <c r="N48">
        <v>425</v>
      </c>
      <c r="O48">
        <v>369</v>
      </c>
      <c r="P48">
        <v>216</v>
      </c>
      <c r="Q48">
        <v>333</v>
      </c>
      <c r="R48">
        <v>170</v>
      </c>
      <c r="S48">
        <v>140</v>
      </c>
      <c r="T48">
        <v>30</v>
      </c>
    </row>
    <row r="49" spans="1:20" x14ac:dyDescent="0.3">
      <c r="A49" s="1" t="s">
        <v>1694</v>
      </c>
      <c r="B49" s="1" t="s">
        <v>4091</v>
      </c>
      <c r="C49" t="s">
        <v>4070</v>
      </c>
      <c r="D49" t="s">
        <v>4133</v>
      </c>
      <c r="E49" s="2" t="str">
        <f t="shared" si="2"/>
        <v>17.-109.</v>
      </c>
      <c r="F49" s="5" t="str">
        <f>"2-1-1"</f>
        <v>2-1-1</v>
      </c>
      <c r="G49" s="4">
        <v>4</v>
      </c>
      <c r="H49" s="4">
        <v>7</v>
      </c>
      <c r="I49" s="4">
        <v>8.3333333333333339</v>
      </c>
      <c r="J49" s="19">
        <v>1.3970149253731301</v>
      </c>
      <c r="K49" s="19">
        <v>0.41194968553459099</v>
      </c>
      <c r="L49" s="20">
        <v>275.04739336492901</v>
      </c>
      <c r="M49" s="19">
        <v>0.66346153846153799</v>
      </c>
      <c r="N49">
        <v>468</v>
      </c>
      <c r="O49">
        <v>318</v>
      </c>
      <c r="P49">
        <v>131</v>
      </c>
      <c r="Q49">
        <v>335</v>
      </c>
      <c r="R49">
        <v>104</v>
      </c>
      <c r="S49">
        <v>69</v>
      </c>
      <c r="T49">
        <v>35</v>
      </c>
    </row>
    <row r="50" spans="1:20" x14ac:dyDescent="0.3">
      <c r="A50" s="1" t="s">
        <v>2978</v>
      </c>
      <c r="B50" s="1" t="s">
        <v>4105</v>
      </c>
      <c r="C50" t="s">
        <v>4071</v>
      </c>
      <c r="D50" t="s">
        <v>4133</v>
      </c>
      <c r="E50" s="2" t="str">
        <f t="shared" si="2"/>
        <v>17.-109.</v>
      </c>
      <c r="F50" s="5" t="str">
        <f>"1-1-2"</f>
        <v>1-1-2</v>
      </c>
      <c r="G50" s="4">
        <v>8</v>
      </c>
      <c r="H50" s="4">
        <v>7.5</v>
      </c>
      <c r="I50" s="4">
        <v>5.333333333333333</v>
      </c>
      <c r="J50" s="19">
        <v>1.1764705882352899</v>
      </c>
      <c r="K50" s="19">
        <v>0.46478873239436602</v>
      </c>
      <c r="L50" s="20">
        <v>104.495967741935</v>
      </c>
      <c r="M50" s="19">
        <v>0.82248520710059203</v>
      </c>
      <c r="N50">
        <v>280</v>
      </c>
      <c r="O50">
        <v>71</v>
      </c>
      <c r="P50">
        <v>33</v>
      </c>
      <c r="Q50">
        <v>238</v>
      </c>
      <c r="R50">
        <v>338</v>
      </c>
      <c r="S50">
        <v>278</v>
      </c>
      <c r="T50">
        <v>60</v>
      </c>
    </row>
    <row r="51" spans="1:20" x14ac:dyDescent="0.3">
      <c r="A51" s="1" t="s">
        <v>3057</v>
      </c>
      <c r="B51" s="1" t="s">
        <v>4095</v>
      </c>
      <c r="C51" t="s">
        <v>4071</v>
      </c>
      <c r="D51" t="s">
        <v>4133</v>
      </c>
      <c r="E51" s="2" t="str">
        <f t="shared" si="2"/>
        <v>17.-109.</v>
      </c>
      <c r="F51" s="5" t="str">
        <f>"2-1-1"</f>
        <v>2-1-1</v>
      </c>
      <c r="G51" s="4">
        <v>4</v>
      </c>
      <c r="H51" s="4">
        <v>6.5</v>
      </c>
      <c r="I51" s="4">
        <v>8.3333333333333339</v>
      </c>
      <c r="J51" s="19">
        <v>1.1065292096219901</v>
      </c>
      <c r="K51" s="19">
        <v>0.26530612244898</v>
      </c>
      <c r="L51" s="20">
        <v>61.25</v>
      </c>
      <c r="M51" s="19">
        <v>0.66030534351144998</v>
      </c>
      <c r="N51">
        <v>322</v>
      </c>
      <c r="O51">
        <v>49</v>
      </c>
      <c r="P51">
        <v>13</v>
      </c>
      <c r="Q51">
        <v>291</v>
      </c>
      <c r="R51">
        <v>262</v>
      </c>
      <c r="S51">
        <v>173</v>
      </c>
      <c r="T51">
        <v>89</v>
      </c>
    </row>
    <row r="52" spans="1:20" x14ac:dyDescent="0.3">
      <c r="A52" s="1" t="s">
        <v>2845</v>
      </c>
      <c r="B52" s="1" t="s">
        <v>4121</v>
      </c>
      <c r="C52" t="s">
        <v>4070</v>
      </c>
      <c r="D52" t="s">
        <v>4133</v>
      </c>
      <c r="E52" s="2" t="str">
        <f t="shared" si="2"/>
        <v>17.-109.</v>
      </c>
      <c r="F52" s="5" t="str">
        <f>"2-1-1"</f>
        <v>2-1-1</v>
      </c>
      <c r="G52" s="4">
        <v>6</v>
      </c>
      <c r="H52" s="4">
        <v>7</v>
      </c>
      <c r="I52" s="4">
        <v>6.333333333333333</v>
      </c>
      <c r="J52" s="19">
        <v>1.1782178217821799</v>
      </c>
      <c r="K52" s="19">
        <v>0.28125</v>
      </c>
      <c r="L52" s="20">
        <v>149.74358974359001</v>
      </c>
      <c r="M52" s="19">
        <v>0.74655647382920098</v>
      </c>
      <c r="N52">
        <v>357</v>
      </c>
      <c r="O52">
        <v>128</v>
      </c>
      <c r="P52">
        <v>36</v>
      </c>
      <c r="Q52">
        <v>303</v>
      </c>
      <c r="R52">
        <v>363</v>
      </c>
      <c r="S52">
        <v>271</v>
      </c>
      <c r="T52">
        <v>92</v>
      </c>
    </row>
    <row r="53" spans="1:20" x14ac:dyDescent="0.3">
      <c r="A53" s="1" t="s">
        <v>2065</v>
      </c>
      <c r="B53" s="1" t="s">
        <v>4110</v>
      </c>
      <c r="C53" t="s">
        <v>4145</v>
      </c>
      <c r="D53" t="s">
        <v>4133</v>
      </c>
      <c r="E53" s="2" t="str">
        <f t="shared" si="2"/>
        <v>17.-109.</v>
      </c>
      <c r="F53" s="5" t="str">
        <f>"1-2-1"</f>
        <v>1-2-1</v>
      </c>
      <c r="G53" s="4">
        <v>7</v>
      </c>
      <c r="H53" s="4">
        <v>6</v>
      </c>
      <c r="I53" s="4">
        <v>6.333333333333333</v>
      </c>
      <c r="J53" s="19">
        <v>1.10859728506787</v>
      </c>
      <c r="K53" s="19">
        <v>9.6385542168674704E-2</v>
      </c>
      <c r="L53" s="20">
        <v>134.64444444444399</v>
      </c>
      <c r="M53" s="19">
        <v>0.784810126582278</v>
      </c>
      <c r="N53">
        <v>245</v>
      </c>
      <c r="O53">
        <v>83</v>
      </c>
      <c r="P53">
        <v>8</v>
      </c>
      <c r="Q53">
        <v>221</v>
      </c>
      <c r="R53">
        <v>79</v>
      </c>
      <c r="S53">
        <v>62</v>
      </c>
      <c r="T53">
        <v>17</v>
      </c>
    </row>
    <row r="54" spans="1:20" x14ac:dyDescent="0.3">
      <c r="A54" s="1" t="s">
        <v>3012</v>
      </c>
      <c r="B54" s="1" t="s">
        <v>4112</v>
      </c>
      <c r="C54" t="s">
        <v>4071</v>
      </c>
      <c r="D54" t="s">
        <v>4133</v>
      </c>
      <c r="E54" s="2" t="str">
        <f t="shared" si="2"/>
        <v>17.-109.</v>
      </c>
      <c r="F54" s="5" t="str">
        <f>"1-1-2"</f>
        <v>1-1-2</v>
      </c>
      <c r="G54" s="4">
        <v>7</v>
      </c>
      <c r="H54" s="4">
        <v>6.5</v>
      </c>
      <c r="I54" s="4">
        <v>5.6666666666666661</v>
      </c>
      <c r="J54" s="19">
        <v>1.0815450643776801</v>
      </c>
      <c r="K54" s="19">
        <v>0.282608695652174</v>
      </c>
      <c r="L54" s="20">
        <v>73.318777292576399</v>
      </c>
      <c r="M54" s="19">
        <v>0.75301204819277101</v>
      </c>
      <c r="N54">
        <v>252</v>
      </c>
      <c r="O54">
        <v>46</v>
      </c>
      <c r="P54">
        <v>13</v>
      </c>
      <c r="Q54">
        <v>233</v>
      </c>
      <c r="R54">
        <v>166</v>
      </c>
      <c r="S54">
        <v>125</v>
      </c>
      <c r="T54">
        <v>41</v>
      </c>
    </row>
    <row r="55" spans="1:20" x14ac:dyDescent="0.3">
      <c r="A55" s="1" t="s">
        <v>2953</v>
      </c>
      <c r="B55" s="1" t="s">
        <v>4109</v>
      </c>
      <c r="C55" t="s">
        <v>4145</v>
      </c>
      <c r="D55" t="s">
        <v>4133</v>
      </c>
      <c r="E55" s="2" t="str">
        <f t="shared" si="2"/>
        <v>17.-109.</v>
      </c>
      <c r="F55" s="5" t="str">
        <f>"2-1-1"</f>
        <v>2-1-1</v>
      </c>
      <c r="G55" s="4">
        <v>6</v>
      </c>
      <c r="H55" s="4">
        <v>6.5</v>
      </c>
      <c r="I55" s="4">
        <v>6.333333333333333</v>
      </c>
      <c r="J55" s="19">
        <v>1.1206896551724099</v>
      </c>
      <c r="K55" s="19">
        <v>0.29292929292929298</v>
      </c>
      <c r="L55" s="20">
        <v>115.81730769230801</v>
      </c>
      <c r="M55" s="19">
        <v>0.72928176795580102</v>
      </c>
      <c r="N55">
        <v>325</v>
      </c>
      <c r="O55">
        <v>99</v>
      </c>
      <c r="P55">
        <v>29</v>
      </c>
      <c r="Q55">
        <v>290</v>
      </c>
      <c r="R55">
        <v>543</v>
      </c>
      <c r="S55">
        <v>396</v>
      </c>
      <c r="T55">
        <v>147</v>
      </c>
    </row>
    <row r="56" spans="1:20" x14ac:dyDescent="0.3">
      <c r="A56" s="1" t="s">
        <v>3069</v>
      </c>
      <c r="B56" s="1" t="s">
        <v>4091</v>
      </c>
      <c r="C56" t="s">
        <v>4070</v>
      </c>
      <c r="D56" t="s">
        <v>4133</v>
      </c>
      <c r="E56" s="2" t="str">
        <f t="shared" si="2"/>
        <v>17.-109.</v>
      </c>
      <c r="F56" s="5" t="str">
        <f>"2-1-1"</f>
        <v>2-1-1</v>
      </c>
      <c r="G56" s="4">
        <v>4</v>
      </c>
      <c r="H56" s="4">
        <v>6.5</v>
      </c>
      <c r="I56" s="4">
        <v>8</v>
      </c>
      <c r="J56" s="19">
        <v>1.3798586572438201</v>
      </c>
      <c r="K56" s="19">
        <v>0.488479262672811</v>
      </c>
      <c r="L56" s="20">
        <v>301.92503176620102</v>
      </c>
      <c r="M56" s="19">
        <v>0.66494845360824695</v>
      </c>
      <c r="N56">
        <v>781</v>
      </c>
      <c r="O56">
        <v>651</v>
      </c>
      <c r="P56">
        <v>318</v>
      </c>
      <c r="Q56">
        <v>566</v>
      </c>
      <c r="R56">
        <v>582</v>
      </c>
      <c r="S56">
        <v>387</v>
      </c>
      <c r="T56">
        <v>195</v>
      </c>
    </row>
    <row r="57" spans="1:20" x14ac:dyDescent="0.3">
      <c r="A57" s="1" t="s">
        <v>1612</v>
      </c>
      <c r="B57" s="1" t="s">
        <v>4107</v>
      </c>
      <c r="C57" t="s">
        <v>4070</v>
      </c>
      <c r="D57" t="s">
        <v>4133</v>
      </c>
      <c r="E57" s="2" t="str">
        <f t="shared" si="2"/>
        <v>17.-109.</v>
      </c>
      <c r="F57" s="5" t="str">
        <f>"1-2-1"</f>
        <v>1-2-1</v>
      </c>
      <c r="G57" s="4">
        <v>8</v>
      </c>
      <c r="H57" s="4">
        <v>5</v>
      </c>
      <c r="I57" s="4">
        <v>6.333333333333333</v>
      </c>
      <c r="J57" s="19">
        <v>1.0102389078498299</v>
      </c>
      <c r="K57" s="19">
        <v>0.24031007751937999</v>
      </c>
      <c r="L57" s="20">
        <v>161.25</v>
      </c>
      <c r="M57" s="19">
        <v>0.82119205298013198</v>
      </c>
      <c r="N57">
        <v>296</v>
      </c>
      <c r="O57">
        <v>129</v>
      </c>
      <c r="P57">
        <v>31</v>
      </c>
      <c r="Q57">
        <v>293</v>
      </c>
      <c r="R57">
        <v>302</v>
      </c>
      <c r="S57">
        <v>248</v>
      </c>
      <c r="T57">
        <v>54</v>
      </c>
    </row>
    <row r="58" spans="1:20" x14ac:dyDescent="0.3">
      <c r="A58" s="1" t="s">
        <v>3148</v>
      </c>
      <c r="B58" s="1" t="s">
        <v>4125</v>
      </c>
      <c r="C58" t="s">
        <v>4070</v>
      </c>
      <c r="D58" t="s">
        <v>4133</v>
      </c>
      <c r="E58" s="2" t="str">
        <f t="shared" si="2"/>
        <v>17.-109.</v>
      </c>
      <c r="F58" s="5" t="str">
        <f>"1-2-1"</f>
        <v>1-2-1</v>
      </c>
      <c r="G58" s="4">
        <v>7</v>
      </c>
      <c r="H58" s="4">
        <v>5</v>
      </c>
      <c r="I58" s="4">
        <v>6.6666666666666661</v>
      </c>
      <c r="J58" s="19">
        <v>1.04411764705882</v>
      </c>
      <c r="K58" s="19">
        <v>0.224</v>
      </c>
      <c r="L58" s="20">
        <v>156.25</v>
      </c>
      <c r="M58" s="19">
        <v>0.76213592233009697</v>
      </c>
      <c r="N58">
        <v>284</v>
      </c>
      <c r="O58">
        <v>125</v>
      </c>
      <c r="P58">
        <v>28</v>
      </c>
      <c r="Q58">
        <v>272</v>
      </c>
      <c r="R58">
        <v>206</v>
      </c>
      <c r="S58">
        <v>157</v>
      </c>
      <c r="T58">
        <v>49</v>
      </c>
    </row>
    <row r="59" spans="1:20" x14ac:dyDescent="0.3">
      <c r="A59" s="1" t="s">
        <v>1506</v>
      </c>
      <c r="B59" s="1" t="s">
        <v>4127</v>
      </c>
      <c r="C59" t="s">
        <v>4070</v>
      </c>
      <c r="D59" t="s">
        <v>4133</v>
      </c>
      <c r="E59" s="2" t="str">
        <f t="shared" si="2"/>
        <v>17.-109.</v>
      </c>
      <c r="F59" s="5" t="str">
        <f>"1-1-2"</f>
        <v>1-1-2</v>
      </c>
      <c r="G59" s="4">
        <v>8</v>
      </c>
      <c r="H59" s="4">
        <v>6.5</v>
      </c>
      <c r="I59" s="4">
        <v>5</v>
      </c>
      <c r="J59" s="19">
        <v>1.2432432432432401</v>
      </c>
      <c r="K59" s="19">
        <v>0.41610738255033602</v>
      </c>
      <c r="L59" s="20">
        <v>237.48908296943199</v>
      </c>
      <c r="M59" s="19">
        <v>0.80327868852458995</v>
      </c>
      <c r="N59">
        <v>230</v>
      </c>
      <c r="O59">
        <v>149</v>
      </c>
      <c r="P59">
        <v>62</v>
      </c>
      <c r="Q59">
        <v>185</v>
      </c>
      <c r="R59">
        <v>122</v>
      </c>
      <c r="S59">
        <v>98</v>
      </c>
      <c r="T59">
        <v>24</v>
      </c>
    </row>
    <row r="60" spans="1:20" x14ac:dyDescent="0.3">
      <c r="A60" s="1" t="s">
        <v>2997</v>
      </c>
      <c r="B60" s="1" t="s">
        <v>4075</v>
      </c>
      <c r="C60" t="s">
        <v>4071</v>
      </c>
      <c r="D60" t="s">
        <v>4133</v>
      </c>
      <c r="E60" s="2" t="str">
        <f t="shared" si="2"/>
        <v>17.-109.</v>
      </c>
      <c r="F60" s="5" t="str">
        <f>"1-1-2"</f>
        <v>1-1-2</v>
      </c>
      <c r="G60" s="4">
        <v>7</v>
      </c>
      <c r="H60" s="4">
        <v>7</v>
      </c>
      <c r="I60" s="4">
        <v>3.333333333333333</v>
      </c>
      <c r="J60" s="19">
        <v>1.1451612903225801</v>
      </c>
      <c r="K60" s="19">
        <v>0.58620689655172398</v>
      </c>
      <c r="L60" s="20">
        <v>82.373540856031099</v>
      </c>
      <c r="M60" s="19">
        <v>0.762645914396887</v>
      </c>
      <c r="N60">
        <v>284</v>
      </c>
      <c r="O60">
        <v>58</v>
      </c>
      <c r="P60">
        <v>34</v>
      </c>
      <c r="Q60">
        <v>248</v>
      </c>
      <c r="R60">
        <v>257</v>
      </c>
      <c r="S60">
        <v>196</v>
      </c>
      <c r="T60">
        <v>61</v>
      </c>
    </row>
    <row r="61" spans="1:20" x14ac:dyDescent="0.3">
      <c r="A61" s="1" t="s">
        <v>1697</v>
      </c>
      <c r="B61" s="1" t="s">
        <v>4076</v>
      </c>
      <c r="C61" t="s">
        <v>4070</v>
      </c>
      <c r="D61" t="s">
        <v>4133</v>
      </c>
      <c r="E61" s="2" t="str">
        <f t="shared" si="2"/>
        <v>17.-109.</v>
      </c>
      <c r="F61" s="5" t="str">
        <f>"1-1-2"</f>
        <v>1-1-2</v>
      </c>
      <c r="G61" s="4">
        <v>7</v>
      </c>
      <c r="H61" s="4">
        <v>6.5</v>
      </c>
      <c r="I61" s="4">
        <v>3.333333333333333</v>
      </c>
      <c r="J61" s="19">
        <v>1.39416058394161</v>
      </c>
      <c r="K61" s="19">
        <v>0.47204968944099401</v>
      </c>
      <c r="L61" s="20">
        <v>332.00564971751402</v>
      </c>
      <c r="M61" s="19">
        <v>0.78787878787878796</v>
      </c>
      <c r="N61">
        <v>191</v>
      </c>
      <c r="O61">
        <v>161</v>
      </c>
      <c r="P61">
        <v>76</v>
      </c>
      <c r="Q61">
        <v>137</v>
      </c>
      <c r="R61">
        <v>66</v>
      </c>
      <c r="S61">
        <v>52</v>
      </c>
      <c r="T61">
        <v>14</v>
      </c>
    </row>
    <row r="62" spans="1:20" x14ac:dyDescent="0.3">
      <c r="A62" s="1" t="s">
        <v>3256</v>
      </c>
      <c r="B62" s="1" t="s">
        <v>4109</v>
      </c>
      <c r="C62" t="s">
        <v>4070</v>
      </c>
      <c r="D62" t="s">
        <v>4133</v>
      </c>
      <c r="E62" s="2" t="str">
        <f t="shared" si="2"/>
        <v>17.-109.</v>
      </c>
      <c r="F62" s="5" t="str">
        <f>"1-1-2"</f>
        <v>1-1-2</v>
      </c>
      <c r="G62" s="4">
        <v>10</v>
      </c>
      <c r="H62" s="4">
        <v>6.5</v>
      </c>
      <c r="I62" s="4">
        <v>5.6666666666666661</v>
      </c>
      <c r="J62" s="19">
        <v>1.12676056338028</v>
      </c>
      <c r="K62" s="19">
        <v>0.28865979381443302</v>
      </c>
      <c r="L62" s="20">
        <v>152.60775862068999</v>
      </c>
      <c r="M62" s="19">
        <v>0.89130434782608703</v>
      </c>
      <c r="N62">
        <v>240</v>
      </c>
      <c r="O62">
        <v>97</v>
      </c>
      <c r="P62">
        <v>28</v>
      </c>
      <c r="Q62">
        <v>213</v>
      </c>
      <c r="R62">
        <v>184</v>
      </c>
      <c r="S62">
        <v>164</v>
      </c>
      <c r="T62">
        <v>20</v>
      </c>
    </row>
    <row r="63" spans="1:20" x14ac:dyDescent="0.3">
      <c r="A63" s="1" t="s">
        <v>3269</v>
      </c>
      <c r="B63" s="1" t="s">
        <v>4081</v>
      </c>
      <c r="C63" t="s">
        <v>4070</v>
      </c>
      <c r="D63" t="s">
        <v>4133</v>
      </c>
      <c r="E63" s="2" t="str">
        <f t="shared" si="2"/>
        <v>17.-109.</v>
      </c>
      <c r="F63" s="5" t="str">
        <f>"2-1-1"</f>
        <v>2-1-1</v>
      </c>
      <c r="G63" s="4">
        <v>4</v>
      </c>
      <c r="H63" s="4">
        <v>7</v>
      </c>
      <c r="I63" s="4">
        <v>8.3333333333333339</v>
      </c>
      <c r="J63" s="19">
        <v>1.4501216545012201</v>
      </c>
      <c r="K63" s="19">
        <v>0.39612188365651002</v>
      </c>
      <c r="L63" s="20">
        <v>261.43849206349199</v>
      </c>
      <c r="M63" s="19">
        <v>0.66272189349112398</v>
      </c>
      <c r="N63">
        <v>596</v>
      </c>
      <c r="O63">
        <v>361</v>
      </c>
      <c r="P63">
        <v>143</v>
      </c>
      <c r="Q63">
        <v>411</v>
      </c>
      <c r="R63">
        <v>169</v>
      </c>
      <c r="S63">
        <v>112</v>
      </c>
      <c r="T63">
        <v>57</v>
      </c>
    </row>
    <row r="64" spans="1:20" x14ac:dyDescent="0.3">
      <c r="A64" s="1" t="s">
        <v>3260</v>
      </c>
      <c r="B64" s="1" t="s">
        <v>4127</v>
      </c>
      <c r="C64" t="s">
        <v>4072</v>
      </c>
      <c r="D64" t="s">
        <v>4133</v>
      </c>
      <c r="E64" s="2" t="str">
        <f t="shared" si="2"/>
        <v>17.-109.</v>
      </c>
      <c r="F64" s="5" t="str">
        <f>"1-2-1"</f>
        <v>1-2-1</v>
      </c>
      <c r="G64" s="4">
        <v>8</v>
      </c>
      <c r="H64" s="4">
        <v>4</v>
      </c>
      <c r="I64" s="4">
        <v>6.6666666666666661</v>
      </c>
      <c r="J64" s="19">
        <v>0.96045197740112997</v>
      </c>
      <c r="K64" s="19">
        <v>0.339055793991416</v>
      </c>
      <c r="L64" s="20">
        <v>206.41990291262101</v>
      </c>
      <c r="M64" s="19">
        <v>0.80086580086580095</v>
      </c>
      <c r="N64">
        <v>340</v>
      </c>
      <c r="O64">
        <v>233</v>
      </c>
      <c r="P64">
        <v>79</v>
      </c>
      <c r="Q64">
        <v>354</v>
      </c>
      <c r="R64">
        <v>231</v>
      </c>
      <c r="S64">
        <v>185</v>
      </c>
      <c r="T64">
        <v>46</v>
      </c>
    </row>
    <row r="65" spans="1:20" x14ac:dyDescent="0.3">
      <c r="A65" s="1" t="s">
        <v>2500</v>
      </c>
      <c r="B65" s="1" t="s">
        <v>4087</v>
      </c>
      <c r="C65" t="s">
        <v>4071</v>
      </c>
      <c r="D65" t="s">
        <v>4133</v>
      </c>
      <c r="E65" s="2" t="str">
        <f t="shared" si="2"/>
        <v>17.-109.</v>
      </c>
      <c r="F65" s="5" t="str">
        <f>"1-1-2"</f>
        <v>1-1-2</v>
      </c>
      <c r="G65" s="4">
        <v>7</v>
      </c>
      <c r="H65" s="4">
        <v>6.5</v>
      </c>
      <c r="I65" s="4">
        <v>4.666666666666667</v>
      </c>
      <c r="J65" s="19">
        <v>1.155</v>
      </c>
      <c r="K65" s="19">
        <v>0.45555555555555599</v>
      </c>
      <c r="L65" s="20">
        <v>150</v>
      </c>
      <c r="M65" s="19">
        <v>0.77358490566037696</v>
      </c>
      <c r="N65">
        <v>231</v>
      </c>
      <c r="O65">
        <v>90</v>
      </c>
      <c r="P65">
        <v>41</v>
      </c>
      <c r="Q65">
        <v>200</v>
      </c>
      <c r="R65">
        <v>53</v>
      </c>
      <c r="S65">
        <v>41</v>
      </c>
      <c r="T65">
        <v>12</v>
      </c>
    </row>
    <row r="66" spans="1:20" x14ac:dyDescent="0.3">
      <c r="A66" s="1" t="s">
        <v>2411</v>
      </c>
      <c r="B66" s="1" t="s">
        <v>4100</v>
      </c>
      <c r="C66" t="s">
        <v>4070</v>
      </c>
      <c r="D66" t="s">
        <v>4133</v>
      </c>
      <c r="E66" s="2" t="str">
        <f t="shared" si="2"/>
        <v>17.-109.</v>
      </c>
      <c r="F66" s="5" t="str">
        <f>"2-1-1"</f>
        <v>2-1-1</v>
      </c>
      <c r="G66" s="4">
        <v>6</v>
      </c>
      <c r="H66" s="4">
        <v>8</v>
      </c>
      <c r="I66" s="4">
        <v>8.6666666666666679</v>
      </c>
      <c r="J66" s="19">
        <v>1.29775280898876</v>
      </c>
      <c r="K66" s="19">
        <v>0.32402234636871502</v>
      </c>
      <c r="L66" s="20">
        <v>144.227373068433</v>
      </c>
      <c r="M66" s="19">
        <v>0.72307692307692295</v>
      </c>
      <c r="N66">
        <v>462</v>
      </c>
      <c r="O66">
        <v>179</v>
      </c>
      <c r="P66">
        <v>58</v>
      </c>
      <c r="Q66">
        <v>356</v>
      </c>
      <c r="R66">
        <v>65</v>
      </c>
      <c r="S66">
        <v>47</v>
      </c>
      <c r="T66">
        <v>18</v>
      </c>
    </row>
    <row r="67" spans="1:20" x14ac:dyDescent="0.3">
      <c r="A67" s="1" t="s">
        <v>1340</v>
      </c>
      <c r="B67" s="1" t="s">
        <v>4088</v>
      </c>
      <c r="C67" t="s">
        <v>4072</v>
      </c>
      <c r="D67" t="s">
        <v>4133</v>
      </c>
      <c r="E67" s="2" t="str">
        <f t="shared" si="2"/>
        <v>17.-109.</v>
      </c>
      <c r="F67" s="5" t="str">
        <f>"1-2-1"</f>
        <v>1-2-1</v>
      </c>
      <c r="G67" s="4">
        <v>8</v>
      </c>
      <c r="H67" s="4">
        <v>5.5</v>
      </c>
      <c r="I67" s="4">
        <v>7.666666666666667</v>
      </c>
      <c r="J67" s="19">
        <v>1.1358974358974401</v>
      </c>
      <c r="K67" s="19">
        <v>0.38095238095238099</v>
      </c>
      <c r="L67" s="20">
        <v>212.916666666667</v>
      </c>
      <c r="M67" s="19">
        <v>0.8</v>
      </c>
      <c r="N67">
        <v>443</v>
      </c>
      <c r="O67">
        <v>252</v>
      </c>
      <c r="P67">
        <v>96</v>
      </c>
      <c r="Q67">
        <v>390</v>
      </c>
      <c r="R67">
        <v>25</v>
      </c>
      <c r="S67">
        <v>20</v>
      </c>
      <c r="T67">
        <v>5</v>
      </c>
    </row>
    <row r="68" spans="1:20" x14ac:dyDescent="0.3">
      <c r="A68" s="1" t="s">
        <v>3414</v>
      </c>
      <c r="B68" s="1" t="s">
        <v>4109</v>
      </c>
      <c r="C68" t="s">
        <v>4070</v>
      </c>
      <c r="D68" t="s">
        <v>4133</v>
      </c>
      <c r="E68" s="2" t="str">
        <f t="shared" si="2"/>
        <v>17.-109.</v>
      </c>
      <c r="F68" s="5" t="str">
        <f>"1-1-2"</f>
        <v>1-1-2</v>
      </c>
      <c r="G68" s="4">
        <v>7</v>
      </c>
      <c r="H68" s="4">
        <v>7.5</v>
      </c>
      <c r="I68" s="4">
        <v>6</v>
      </c>
      <c r="J68" s="19">
        <v>1.1737089201877899</v>
      </c>
      <c r="K68" s="19">
        <v>0.17741935483870999</v>
      </c>
      <c r="L68" s="20">
        <v>91.619433198380605</v>
      </c>
      <c r="M68" s="19">
        <v>0.77040816326530603</v>
      </c>
      <c r="N68">
        <v>250</v>
      </c>
      <c r="O68">
        <v>62</v>
      </c>
      <c r="P68">
        <v>11</v>
      </c>
      <c r="Q68">
        <v>213</v>
      </c>
      <c r="R68">
        <v>392</v>
      </c>
      <c r="S68">
        <v>302</v>
      </c>
      <c r="T68">
        <v>90</v>
      </c>
    </row>
    <row r="69" spans="1:20" x14ac:dyDescent="0.3">
      <c r="A69" s="1" t="s">
        <v>2053</v>
      </c>
      <c r="B69" s="1" t="s">
        <v>4126</v>
      </c>
      <c r="C69" t="s">
        <v>4070</v>
      </c>
      <c r="D69" t="s">
        <v>4133</v>
      </c>
      <c r="E69" s="2" t="str">
        <f t="shared" si="2"/>
        <v>17.-109.</v>
      </c>
      <c r="F69" s="5" t="str">
        <f>"1-1-2"</f>
        <v>1-1-2</v>
      </c>
      <c r="G69" s="4">
        <v>8</v>
      </c>
      <c r="H69" s="4">
        <v>7</v>
      </c>
      <c r="I69" s="4">
        <v>5.6666666666666661</v>
      </c>
      <c r="J69" s="19">
        <v>1.2371134020618599</v>
      </c>
      <c r="K69" s="19">
        <v>0.238095238095238</v>
      </c>
      <c r="L69" s="20">
        <v>173.41628959275999</v>
      </c>
      <c r="M69" s="19">
        <v>0.81751824817518204</v>
      </c>
      <c r="N69">
        <v>240</v>
      </c>
      <c r="O69">
        <v>105</v>
      </c>
      <c r="P69">
        <v>25</v>
      </c>
      <c r="Q69">
        <v>194</v>
      </c>
      <c r="R69">
        <v>137</v>
      </c>
      <c r="S69">
        <v>112</v>
      </c>
      <c r="T69">
        <v>25</v>
      </c>
    </row>
    <row r="70" spans="1:20" x14ac:dyDescent="0.3">
      <c r="A70" s="1" t="s">
        <v>3381</v>
      </c>
      <c r="B70" s="1" t="s">
        <v>4121</v>
      </c>
      <c r="C70" t="s">
        <v>4071</v>
      </c>
      <c r="D70" t="s">
        <v>4133</v>
      </c>
      <c r="E70" s="2" t="str">
        <f t="shared" si="2"/>
        <v>17.-109.</v>
      </c>
      <c r="F70" s="5" t="str">
        <f>"2-1-1"</f>
        <v>2-1-1</v>
      </c>
      <c r="G70" s="4">
        <v>6</v>
      </c>
      <c r="H70" s="4">
        <v>6.5</v>
      </c>
      <c r="I70" s="4">
        <v>7.333333333333333</v>
      </c>
      <c r="J70" s="19">
        <v>1.07801418439716</v>
      </c>
      <c r="K70" s="19">
        <v>0.45205479452054798</v>
      </c>
      <c r="L70" s="20">
        <v>60.011261261261303</v>
      </c>
      <c r="M70" s="19">
        <v>0.73827160493827204</v>
      </c>
      <c r="N70">
        <v>456</v>
      </c>
      <c r="O70">
        <v>73</v>
      </c>
      <c r="P70">
        <v>33</v>
      </c>
      <c r="Q70">
        <v>423</v>
      </c>
      <c r="R70">
        <v>405</v>
      </c>
      <c r="S70">
        <v>299</v>
      </c>
      <c r="T70">
        <v>106</v>
      </c>
    </row>
    <row r="71" spans="1:20" x14ac:dyDescent="0.3">
      <c r="A71" s="1" t="s">
        <v>2361</v>
      </c>
      <c r="B71" s="1" t="s">
        <v>4107</v>
      </c>
      <c r="C71" t="s">
        <v>4070</v>
      </c>
      <c r="D71" t="s">
        <v>4133</v>
      </c>
      <c r="E71" s="2" t="str">
        <f t="shared" si="2"/>
        <v>17.-109.</v>
      </c>
      <c r="F71" s="5" t="str">
        <f>"1-2-1"</f>
        <v>1-2-1</v>
      </c>
      <c r="G71" s="4">
        <v>8</v>
      </c>
      <c r="H71" s="4">
        <v>5.5</v>
      </c>
      <c r="I71" s="4">
        <v>6.333333333333333</v>
      </c>
      <c r="J71" s="19">
        <v>1.0487804878048801</v>
      </c>
      <c r="K71" s="19">
        <v>0.23529411764705899</v>
      </c>
      <c r="L71" s="20">
        <v>128.37931034482801</v>
      </c>
      <c r="M71" s="19">
        <v>0.810126582278481</v>
      </c>
      <c r="N71">
        <v>301</v>
      </c>
      <c r="O71">
        <v>102</v>
      </c>
      <c r="P71">
        <v>24</v>
      </c>
      <c r="Q71">
        <v>287</v>
      </c>
      <c r="R71">
        <v>79</v>
      </c>
      <c r="S71">
        <v>64</v>
      </c>
      <c r="T71">
        <v>15</v>
      </c>
    </row>
    <row r="72" spans="1:20" x14ac:dyDescent="0.3">
      <c r="A72" s="1" t="s">
        <v>3438</v>
      </c>
      <c r="B72" s="1" t="s">
        <v>4126</v>
      </c>
      <c r="C72" t="s">
        <v>4071</v>
      </c>
      <c r="D72" t="s">
        <v>4133</v>
      </c>
      <c r="E72" s="2" t="str">
        <f t="shared" si="2"/>
        <v>17.-109.</v>
      </c>
      <c r="F72" s="5" t="str">
        <f>"2-1-1"</f>
        <v>2-1-1</v>
      </c>
      <c r="G72" s="4">
        <v>5</v>
      </c>
      <c r="H72" s="4">
        <v>7</v>
      </c>
      <c r="I72" s="4">
        <v>7</v>
      </c>
      <c r="J72" s="19">
        <v>1.1586206896551701</v>
      </c>
      <c r="K72" s="19">
        <v>0.39130434782608697</v>
      </c>
      <c r="L72" s="20">
        <v>79.699367088607602</v>
      </c>
      <c r="M72" s="19">
        <v>0.69113924050632902</v>
      </c>
      <c r="N72">
        <v>336</v>
      </c>
      <c r="O72">
        <v>69</v>
      </c>
      <c r="P72">
        <v>27</v>
      </c>
      <c r="Q72">
        <v>290</v>
      </c>
      <c r="R72">
        <v>395</v>
      </c>
      <c r="S72">
        <v>273</v>
      </c>
      <c r="T72">
        <v>122</v>
      </c>
    </row>
    <row r="73" spans="1:20" x14ac:dyDescent="0.3">
      <c r="A73" s="1" t="s">
        <v>3542</v>
      </c>
      <c r="B73" s="1" t="s">
        <v>4125</v>
      </c>
      <c r="C73" t="s">
        <v>4070</v>
      </c>
      <c r="D73" t="s">
        <v>4133</v>
      </c>
      <c r="E73" s="2" t="str">
        <f t="shared" si="2"/>
        <v>17.-109.</v>
      </c>
      <c r="F73" s="5" t="str">
        <f>"1-2-1"</f>
        <v>1-2-1</v>
      </c>
      <c r="G73" s="4">
        <v>7</v>
      </c>
      <c r="H73" s="4">
        <v>5.5</v>
      </c>
      <c r="I73" s="4">
        <v>6.6666666666666661</v>
      </c>
      <c r="J73" s="19">
        <v>1.1119133574007201</v>
      </c>
      <c r="K73" s="19">
        <v>0.183098591549296</v>
      </c>
      <c r="L73" s="20">
        <v>188.47272727272701</v>
      </c>
      <c r="M73" s="19">
        <v>0.755639097744361</v>
      </c>
      <c r="N73">
        <v>308</v>
      </c>
      <c r="O73">
        <v>142</v>
      </c>
      <c r="P73">
        <v>26</v>
      </c>
      <c r="Q73">
        <v>277</v>
      </c>
      <c r="R73">
        <v>266</v>
      </c>
      <c r="S73">
        <v>201</v>
      </c>
      <c r="T73">
        <v>65</v>
      </c>
    </row>
    <row r="74" spans="1:20" x14ac:dyDescent="0.3">
      <c r="A74" s="1" t="s">
        <v>2214</v>
      </c>
      <c r="B74" s="1" t="s">
        <v>4078</v>
      </c>
      <c r="C74" t="s">
        <v>4072</v>
      </c>
      <c r="D74" t="s">
        <v>4133</v>
      </c>
      <c r="E74" s="2" t="str">
        <f t="shared" si="2"/>
        <v>17.-109.</v>
      </c>
      <c r="F74" s="5" t="str">
        <f>"1-2-1"</f>
        <v>1-2-1</v>
      </c>
      <c r="G74" s="4">
        <v>7</v>
      </c>
      <c r="H74" s="4">
        <v>4.5</v>
      </c>
      <c r="I74" s="4">
        <v>7.666666666666667</v>
      </c>
      <c r="J74" s="19">
        <v>1.06508875739645</v>
      </c>
      <c r="K74" s="19">
        <v>0.25431034482758602</v>
      </c>
      <c r="L74" s="20">
        <v>266.28930817610097</v>
      </c>
      <c r="M74" s="19">
        <v>0.78333333333333299</v>
      </c>
      <c r="N74">
        <v>360</v>
      </c>
      <c r="O74">
        <v>232</v>
      </c>
      <c r="P74">
        <v>59</v>
      </c>
      <c r="Q74">
        <v>338</v>
      </c>
      <c r="R74">
        <v>60</v>
      </c>
      <c r="S74">
        <v>47</v>
      </c>
      <c r="T74">
        <v>13</v>
      </c>
    </row>
    <row r="75" spans="1:20" x14ac:dyDescent="0.3">
      <c r="A75" s="1" t="s">
        <v>3496</v>
      </c>
      <c r="B75" s="1" t="s">
        <v>4115</v>
      </c>
      <c r="C75" t="s">
        <v>4145</v>
      </c>
      <c r="D75" t="s">
        <v>4133</v>
      </c>
      <c r="E75" s="2" t="str">
        <f t="shared" si="2"/>
        <v>17.-109.</v>
      </c>
      <c r="F75" s="5" t="str">
        <f>"1-1-2"</f>
        <v>1-1-2</v>
      </c>
      <c r="G75" s="4">
        <v>7</v>
      </c>
      <c r="H75" s="4">
        <v>8</v>
      </c>
      <c r="I75" s="4">
        <v>4.666666666666667</v>
      </c>
      <c r="J75" s="19">
        <v>2.11904761904762</v>
      </c>
      <c r="K75" s="19">
        <v>0.45138888888888901</v>
      </c>
      <c r="L75" s="20">
        <v>194.666666666667</v>
      </c>
      <c r="M75" s="19">
        <v>0.752717391304348</v>
      </c>
      <c r="N75">
        <v>267</v>
      </c>
      <c r="O75">
        <v>144</v>
      </c>
      <c r="P75">
        <v>65</v>
      </c>
      <c r="Q75">
        <v>126</v>
      </c>
      <c r="R75">
        <v>368</v>
      </c>
      <c r="S75">
        <v>277</v>
      </c>
      <c r="T75">
        <v>91</v>
      </c>
    </row>
    <row r="76" spans="1:20" x14ac:dyDescent="0.3">
      <c r="A76" s="1" t="s">
        <v>3454</v>
      </c>
      <c r="B76" s="1" t="s">
        <v>4097</v>
      </c>
      <c r="C76" t="s">
        <v>4070</v>
      </c>
      <c r="D76" t="s">
        <v>4133</v>
      </c>
      <c r="E76" s="2" t="str">
        <f t="shared" si="2"/>
        <v>17.-109.</v>
      </c>
      <c r="F76" s="5" t="str">
        <f>"1-1-2"</f>
        <v>1-1-2</v>
      </c>
      <c r="G76" s="4">
        <v>7</v>
      </c>
      <c r="H76" s="4">
        <v>7</v>
      </c>
      <c r="I76" s="4">
        <v>5</v>
      </c>
      <c r="J76" s="19">
        <v>1.2415730337078701</v>
      </c>
      <c r="K76" s="19">
        <v>0.25471698113207503</v>
      </c>
      <c r="L76" s="20">
        <v>180.794392523364</v>
      </c>
      <c r="M76" s="19">
        <v>0.77600000000000002</v>
      </c>
      <c r="N76">
        <v>221</v>
      </c>
      <c r="O76">
        <v>106</v>
      </c>
      <c r="P76">
        <v>27</v>
      </c>
      <c r="Q76">
        <v>178</v>
      </c>
      <c r="R76">
        <v>250</v>
      </c>
      <c r="S76">
        <v>194</v>
      </c>
      <c r="T76">
        <v>56</v>
      </c>
    </row>
    <row r="77" spans="1:20" x14ac:dyDescent="0.3">
      <c r="A77" s="1" t="s">
        <v>2506</v>
      </c>
      <c r="B77" s="1" t="s">
        <v>4091</v>
      </c>
      <c r="C77" t="s">
        <v>4072</v>
      </c>
      <c r="D77" t="s">
        <v>4133</v>
      </c>
      <c r="E77" s="2" t="str">
        <f t="shared" si="2"/>
        <v>17.-109.</v>
      </c>
      <c r="F77" s="5" t="str">
        <f>"1-2-1"</f>
        <v>1-2-1</v>
      </c>
      <c r="G77" s="4">
        <v>7</v>
      </c>
      <c r="H77" s="4">
        <v>4</v>
      </c>
      <c r="I77" s="4">
        <v>6.333333333333333</v>
      </c>
      <c r="J77" s="19">
        <v>0.97812500000000002</v>
      </c>
      <c r="K77" s="19">
        <v>0.25136612021857901</v>
      </c>
      <c r="L77" s="20">
        <v>216.866883116883</v>
      </c>
      <c r="M77" s="19">
        <v>0.78260869565217395</v>
      </c>
      <c r="N77">
        <v>313</v>
      </c>
      <c r="O77">
        <v>183</v>
      </c>
      <c r="P77">
        <v>46</v>
      </c>
      <c r="Q77">
        <v>320</v>
      </c>
      <c r="R77">
        <v>23</v>
      </c>
      <c r="S77">
        <v>18</v>
      </c>
      <c r="T77">
        <v>5</v>
      </c>
    </row>
    <row r="78" spans="1:20" x14ac:dyDescent="0.3">
      <c r="A78" s="1" t="s">
        <v>3622</v>
      </c>
      <c r="B78" s="1" t="s">
        <v>4078</v>
      </c>
      <c r="C78" t="s">
        <v>4070</v>
      </c>
      <c r="D78" t="s">
        <v>4133</v>
      </c>
      <c r="E78" s="2" t="str">
        <f t="shared" si="2"/>
        <v>17.-109.</v>
      </c>
      <c r="F78" s="5" t="str">
        <f>"2-1-1"</f>
        <v>2-1-1</v>
      </c>
      <c r="G78" s="4">
        <v>6</v>
      </c>
      <c r="H78" s="4">
        <v>7</v>
      </c>
      <c r="I78" s="4">
        <v>7.666666666666667</v>
      </c>
      <c r="J78" s="19">
        <v>1.4745222929936299</v>
      </c>
      <c r="K78" s="19">
        <v>0.54938271604938305</v>
      </c>
      <c r="L78" s="20">
        <v>277.60563380281701</v>
      </c>
      <c r="M78" s="19">
        <v>0.71923076923076901</v>
      </c>
      <c r="N78">
        <v>463</v>
      </c>
      <c r="O78">
        <v>324</v>
      </c>
      <c r="P78">
        <v>178</v>
      </c>
      <c r="Q78">
        <v>314</v>
      </c>
      <c r="R78">
        <v>260</v>
      </c>
      <c r="S78">
        <v>187</v>
      </c>
      <c r="T78">
        <v>73</v>
      </c>
    </row>
    <row r="79" spans="1:20" x14ac:dyDescent="0.3">
      <c r="A79" s="1" t="s">
        <v>3678</v>
      </c>
      <c r="B79" s="1" t="s">
        <v>4091</v>
      </c>
      <c r="C79" t="s">
        <v>4070</v>
      </c>
      <c r="D79" t="s">
        <v>4133</v>
      </c>
      <c r="E79" s="2" t="str">
        <f t="shared" si="2"/>
        <v>17.-109.</v>
      </c>
      <c r="F79" s="5" t="str">
        <f>"2-1-1"</f>
        <v>2-1-1</v>
      </c>
      <c r="G79" s="4">
        <v>4</v>
      </c>
      <c r="H79" s="4">
        <v>7</v>
      </c>
      <c r="I79" s="4">
        <v>9</v>
      </c>
      <c r="J79" s="19">
        <v>1.2425149700598801</v>
      </c>
      <c r="K79" s="19">
        <v>0.293577981651376</v>
      </c>
      <c r="L79" s="20">
        <v>195.98522167487701</v>
      </c>
      <c r="M79" s="19">
        <v>0.66187050359712196</v>
      </c>
      <c r="N79">
        <v>415</v>
      </c>
      <c r="O79">
        <v>218</v>
      </c>
      <c r="P79">
        <v>64</v>
      </c>
      <c r="Q79">
        <v>334</v>
      </c>
      <c r="R79">
        <v>278</v>
      </c>
      <c r="S79">
        <v>184</v>
      </c>
      <c r="T79">
        <v>94</v>
      </c>
    </row>
    <row r="80" spans="1:20" x14ac:dyDescent="0.3">
      <c r="A80" s="1" t="s">
        <v>28</v>
      </c>
      <c r="B80" s="1" t="s">
        <v>4100</v>
      </c>
      <c r="C80" t="s">
        <v>4070</v>
      </c>
      <c r="D80" t="s">
        <v>4133</v>
      </c>
      <c r="E80" s="2" t="str">
        <f t="shared" si="2"/>
        <v>17.-109.</v>
      </c>
      <c r="F80" s="5" t="str">
        <f>"2-1-1"</f>
        <v>2-1-1</v>
      </c>
      <c r="G80" s="4">
        <v>6</v>
      </c>
      <c r="H80" s="4">
        <v>7</v>
      </c>
      <c r="I80" s="4">
        <v>8.3333333333333339</v>
      </c>
      <c r="J80" s="19">
        <v>1.3361111111111099</v>
      </c>
      <c r="K80" s="19">
        <v>0.40549828178694203</v>
      </c>
      <c r="L80" s="20">
        <v>244.73502304147499</v>
      </c>
      <c r="M80" s="19">
        <v>0.71306209850107105</v>
      </c>
      <c r="N80">
        <v>481</v>
      </c>
      <c r="O80">
        <v>291</v>
      </c>
      <c r="P80">
        <v>118</v>
      </c>
      <c r="Q80">
        <v>360</v>
      </c>
      <c r="R80">
        <v>467</v>
      </c>
      <c r="S80">
        <v>333</v>
      </c>
      <c r="T80">
        <v>134</v>
      </c>
    </row>
    <row r="81" spans="1:20" x14ac:dyDescent="0.3">
      <c r="A81" s="1" t="s">
        <v>1185</v>
      </c>
      <c r="B81" s="1" t="s">
        <v>4122</v>
      </c>
      <c r="C81" t="s">
        <v>4070</v>
      </c>
      <c r="D81" t="s">
        <v>4133</v>
      </c>
      <c r="E81" s="2" t="str">
        <f t="shared" si="2"/>
        <v>17.-109.</v>
      </c>
      <c r="F81" s="5" t="str">
        <f>"1-2-1"</f>
        <v>1-2-1</v>
      </c>
      <c r="G81" s="4">
        <v>8</v>
      </c>
      <c r="H81" s="4">
        <v>6</v>
      </c>
      <c r="I81" s="4">
        <v>7.333333333333333</v>
      </c>
      <c r="J81" s="19">
        <v>1.07903780068729</v>
      </c>
      <c r="K81" s="19">
        <v>0.23214285714285701</v>
      </c>
      <c r="L81" s="20">
        <v>139.04761904761901</v>
      </c>
      <c r="M81" s="19">
        <v>0.83219178082191803</v>
      </c>
      <c r="N81">
        <v>314</v>
      </c>
      <c r="O81">
        <v>112</v>
      </c>
      <c r="P81">
        <v>26</v>
      </c>
      <c r="Q81">
        <v>291</v>
      </c>
      <c r="R81">
        <v>292</v>
      </c>
      <c r="S81">
        <v>243</v>
      </c>
      <c r="T81">
        <v>49</v>
      </c>
    </row>
    <row r="82" spans="1:20" x14ac:dyDescent="0.3">
      <c r="A82" s="1" t="s">
        <v>103</v>
      </c>
      <c r="B82" s="1" t="s">
        <v>4078</v>
      </c>
      <c r="C82" t="s">
        <v>4070</v>
      </c>
      <c r="D82" t="s">
        <v>4133</v>
      </c>
      <c r="E82" s="2" t="str">
        <f t="shared" si="2"/>
        <v>17.-109.</v>
      </c>
      <c r="F82" s="5" t="str">
        <f>"2-1-1"</f>
        <v>2-1-1</v>
      </c>
      <c r="G82" s="4">
        <v>6</v>
      </c>
      <c r="H82" s="4">
        <v>6.5</v>
      </c>
      <c r="I82" s="4">
        <v>8</v>
      </c>
      <c r="J82" s="19">
        <v>1.3197492163009401</v>
      </c>
      <c r="K82" s="19">
        <v>0.49535603715170301</v>
      </c>
      <c r="L82" s="20">
        <v>289.66830466830498</v>
      </c>
      <c r="M82" s="19">
        <v>0.71597633136094696</v>
      </c>
      <c r="N82">
        <v>421</v>
      </c>
      <c r="O82">
        <v>323</v>
      </c>
      <c r="P82">
        <v>160</v>
      </c>
      <c r="Q82">
        <v>319</v>
      </c>
      <c r="R82">
        <v>169</v>
      </c>
      <c r="S82">
        <v>121</v>
      </c>
      <c r="T82">
        <v>48</v>
      </c>
    </row>
    <row r="83" spans="1:20" x14ac:dyDescent="0.3">
      <c r="A83" s="1" t="s">
        <v>1197</v>
      </c>
      <c r="B83" s="1" t="s">
        <v>4086</v>
      </c>
      <c r="C83" t="s">
        <v>4071</v>
      </c>
      <c r="D83" t="s">
        <v>4133</v>
      </c>
      <c r="E83" s="2" t="str">
        <f t="shared" ref="E83:E110" si="3">"17.-109."</f>
        <v>17.-109.</v>
      </c>
      <c r="F83" s="5" t="str">
        <f>"1-1-2"</f>
        <v>1-1-2</v>
      </c>
      <c r="G83" s="4">
        <v>7</v>
      </c>
      <c r="H83" s="4">
        <v>7.5</v>
      </c>
      <c r="I83" s="4">
        <v>5</v>
      </c>
      <c r="J83" s="19">
        <v>1.07894736842105</v>
      </c>
      <c r="K83" s="19">
        <v>0</v>
      </c>
      <c r="L83" s="20">
        <v>0</v>
      </c>
      <c r="M83" s="19">
        <v>0.75280898876404501</v>
      </c>
      <c r="N83">
        <v>205</v>
      </c>
      <c r="O83">
        <v>0</v>
      </c>
      <c r="P83">
        <v>0</v>
      </c>
      <c r="Q83">
        <v>190</v>
      </c>
      <c r="R83">
        <v>89</v>
      </c>
      <c r="S83">
        <v>67</v>
      </c>
      <c r="T83">
        <v>22</v>
      </c>
    </row>
    <row r="84" spans="1:20" x14ac:dyDescent="0.3">
      <c r="A84" s="1" t="s">
        <v>3800</v>
      </c>
      <c r="B84" s="1" t="s">
        <v>4093</v>
      </c>
      <c r="C84" t="s">
        <v>4070</v>
      </c>
      <c r="D84" t="s">
        <v>4133</v>
      </c>
      <c r="E84" s="2" t="str">
        <f t="shared" si="3"/>
        <v>17.-109.</v>
      </c>
      <c r="F84" s="5" t="str">
        <f>"2-1-1"</f>
        <v>2-1-1</v>
      </c>
      <c r="G84" s="4">
        <v>4</v>
      </c>
      <c r="H84" s="4">
        <v>8</v>
      </c>
      <c r="I84" s="4">
        <v>6.6666666666666661</v>
      </c>
      <c r="J84" s="19">
        <v>1.3839662447257399</v>
      </c>
      <c r="K84" s="19">
        <v>0.36241610738254998</v>
      </c>
      <c r="L84" s="20">
        <v>166.825153374233</v>
      </c>
      <c r="M84" s="19">
        <v>0.63981042654028397</v>
      </c>
      <c r="N84">
        <v>328</v>
      </c>
      <c r="O84">
        <v>149</v>
      </c>
      <c r="P84">
        <v>54</v>
      </c>
      <c r="Q84">
        <v>237</v>
      </c>
      <c r="R84">
        <v>211</v>
      </c>
      <c r="S84">
        <v>135</v>
      </c>
      <c r="T84">
        <v>76</v>
      </c>
    </row>
    <row r="85" spans="1:20" x14ac:dyDescent="0.3">
      <c r="A85" s="1" t="s">
        <v>1222</v>
      </c>
      <c r="B85" s="1" t="s">
        <v>4093</v>
      </c>
      <c r="C85" t="s">
        <v>4070</v>
      </c>
      <c r="D85" t="s">
        <v>4133</v>
      </c>
      <c r="E85" s="2" t="str">
        <f t="shared" si="3"/>
        <v>17.-109.</v>
      </c>
      <c r="F85" s="5" t="str">
        <f>"2-1-1"</f>
        <v>2-1-1</v>
      </c>
      <c r="G85" s="4">
        <v>4</v>
      </c>
      <c r="H85" s="4">
        <v>6.5</v>
      </c>
      <c r="I85" s="4">
        <v>7</v>
      </c>
      <c r="J85" s="19">
        <v>1.55963302752294</v>
      </c>
      <c r="K85" s="19">
        <v>0.39917695473251003</v>
      </c>
      <c r="L85" s="20">
        <v>338.53053435114498</v>
      </c>
      <c r="M85" s="19">
        <v>0.63414634146341498</v>
      </c>
      <c r="N85">
        <v>340</v>
      </c>
      <c r="O85">
        <v>243</v>
      </c>
      <c r="P85">
        <v>97</v>
      </c>
      <c r="Q85">
        <v>218</v>
      </c>
      <c r="R85">
        <v>41</v>
      </c>
      <c r="S85">
        <v>26</v>
      </c>
      <c r="T85">
        <v>15</v>
      </c>
    </row>
    <row r="86" spans="1:20" x14ac:dyDescent="0.3">
      <c r="A86" s="1" t="s">
        <v>2478</v>
      </c>
      <c r="B86" s="1" t="s">
        <v>4098</v>
      </c>
      <c r="C86" t="s">
        <v>4070</v>
      </c>
      <c r="D86" t="s">
        <v>4133</v>
      </c>
      <c r="E86" s="2" t="str">
        <f t="shared" si="3"/>
        <v>17.-109.</v>
      </c>
      <c r="F86" s="5" t="str">
        <f>"1-1-2"</f>
        <v>1-1-2</v>
      </c>
      <c r="G86" s="4">
        <v>7</v>
      </c>
      <c r="H86" s="4">
        <v>7.5</v>
      </c>
      <c r="I86" s="4">
        <v>4.3333333333333339</v>
      </c>
      <c r="J86" s="19">
        <v>1.2523809523809499</v>
      </c>
      <c r="K86" s="19">
        <v>0.67105263157894701</v>
      </c>
      <c r="L86" s="20">
        <v>111.854838709677</v>
      </c>
      <c r="M86" s="19">
        <v>0.77777777777777801</v>
      </c>
      <c r="N86">
        <v>263</v>
      </c>
      <c r="O86">
        <v>76</v>
      </c>
      <c r="P86">
        <v>51</v>
      </c>
      <c r="Q86">
        <v>210</v>
      </c>
      <c r="R86">
        <v>108</v>
      </c>
      <c r="S86">
        <v>84</v>
      </c>
      <c r="T86">
        <v>24</v>
      </c>
    </row>
    <row r="87" spans="1:20" x14ac:dyDescent="0.3">
      <c r="A87" s="1" t="s">
        <v>2451</v>
      </c>
      <c r="B87" s="1" t="s">
        <v>4100</v>
      </c>
      <c r="C87" t="s">
        <v>4071</v>
      </c>
      <c r="D87" t="s">
        <v>4133</v>
      </c>
      <c r="E87" s="2" t="str">
        <f t="shared" si="3"/>
        <v>17.-109.</v>
      </c>
      <c r="F87" s="5" t="str">
        <f>"2-1-1"</f>
        <v>2-1-1</v>
      </c>
      <c r="G87" s="4">
        <v>4</v>
      </c>
      <c r="H87" s="4">
        <v>6.5</v>
      </c>
      <c r="I87" s="4">
        <v>6.6666666666666661</v>
      </c>
      <c r="J87" s="19">
        <v>1.10761154855643</v>
      </c>
      <c r="K87" s="19">
        <v>0.61428571428571399</v>
      </c>
      <c r="L87" s="20">
        <v>64.520202020202007</v>
      </c>
      <c r="M87" s="19">
        <v>0.66666666666666696</v>
      </c>
      <c r="N87">
        <v>422</v>
      </c>
      <c r="O87">
        <v>70</v>
      </c>
      <c r="P87">
        <v>43</v>
      </c>
      <c r="Q87">
        <v>381</v>
      </c>
      <c r="R87">
        <v>63</v>
      </c>
      <c r="S87">
        <v>42</v>
      </c>
      <c r="T87">
        <v>21</v>
      </c>
    </row>
    <row r="88" spans="1:20" x14ac:dyDescent="0.3">
      <c r="A88" s="1" t="s">
        <v>2051</v>
      </c>
      <c r="B88" s="1" t="s">
        <v>4122</v>
      </c>
      <c r="C88" t="s">
        <v>4071</v>
      </c>
      <c r="D88" t="s">
        <v>4133</v>
      </c>
      <c r="E88" s="2" t="str">
        <f t="shared" si="3"/>
        <v>17.-109.</v>
      </c>
      <c r="F88" s="5" t="str">
        <f>"1-1-2"</f>
        <v>1-1-2</v>
      </c>
      <c r="G88" s="4">
        <v>8</v>
      </c>
      <c r="H88" s="4">
        <v>10</v>
      </c>
      <c r="I88" s="4">
        <v>4</v>
      </c>
      <c r="J88" s="19">
        <v>1.4535519125683101</v>
      </c>
      <c r="K88" s="19">
        <v>0</v>
      </c>
      <c r="L88" s="20">
        <v>0</v>
      </c>
      <c r="M88" s="19">
        <v>0.79428571428571404</v>
      </c>
      <c r="N88">
        <v>266</v>
      </c>
      <c r="O88">
        <v>0</v>
      </c>
      <c r="P88">
        <v>0</v>
      </c>
      <c r="Q88">
        <v>183</v>
      </c>
      <c r="R88">
        <v>175</v>
      </c>
      <c r="S88">
        <v>139</v>
      </c>
      <c r="T88">
        <v>36</v>
      </c>
    </row>
    <row r="89" spans="1:20" x14ac:dyDescent="0.3">
      <c r="A89" s="1" t="s">
        <v>2498</v>
      </c>
      <c r="B89" s="1" t="s">
        <v>4088</v>
      </c>
      <c r="C89" t="s">
        <v>4072</v>
      </c>
      <c r="D89" t="s">
        <v>4133</v>
      </c>
      <c r="E89" s="2" t="str">
        <f t="shared" si="3"/>
        <v>17.-109.</v>
      </c>
      <c r="F89" s="5" t="str">
        <f>"1-2-1"</f>
        <v>1-2-1</v>
      </c>
      <c r="G89" s="4">
        <v>9</v>
      </c>
      <c r="H89" s="4">
        <v>5.5</v>
      </c>
      <c r="I89" s="4">
        <v>8.3333333333333339</v>
      </c>
      <c r="J89" s="19">
        <v>1.05985037406484</v>
      </c>
      <c r="K89" s="19">
        <v>0.29591836734693899</v>
      </c>
      <c r="L89" s="20">
        <v>163.333333333333</v>
      </c>
      <c r="M89" s="19">
        <v>0.84</v>
      </c>
      <c r="N89">
        <v>425</v>
      </c>
      <c r="O89">
        <v>196</v>
      </c>
      <c r="P89">
        <v>58</v>
      </c>
      <c r="Q89">
        <v>401</v>
      </c>
      <c r="R89">
        <v>25</v>
      </c>
      <c r="S89">
        <v>21</v>
      </c>
      <c r="T89">
        <v>4</v>
      </c>
    </row>
    <row r="90" spans="1:20" x14ac:dyDescent="0.3">
      <c r="A90" s="1" t="s">
        <v>484</v>
      </c>
      <c r="B90" s="1" t="s">
        <v>4108</v>
      </c>
      <c r="C90" t="s">
        <v>4070</v>
      </c>
      <c r="D90" t="s">
        <v>4133</v>
      </c>
      <c r="E90" s="2" t="str">
        <f t="shared" si="3"/>
        <v>17.-109.</v>
      </c>
      <c r="F90" s="5" t="str">
        <f>"2-1-1"</f>
        <v>2-1-1</v>
      </c>
      <c r="G90" s="4">
        <v>6</v>
      </c>
      <c r="H90" s="4">
        <v>8.5</v>
      </c>
      <c r="I90" s="4">
        <v>7.333333333333333</v>
      </c>
      <c r="J90" s="19">
        <v>2.8372703412073501</v>
      </c>
      <c r="K90" s="19">
        <v>0.62105263157894697</v>
      </c>
      <c r="L90" s="20">
        <v>126.898444647758</v>
      </c>
      <c r="M90" s="19">
        <v>0.71199999999999997</v>
      </c>
      <c r="N90">
        <v>1081</v>
      </c>
      <c r="O90">
        <v>380</v>
      </c>
      <c r="P90">
        <v>236</v>
      </c>
      <c r="Q90">
        <v>381</v>
      </c>
      <c r="R90">
        <v>375</v>
      </c>
      <c r="S90">
        <v>267</v>
      </c>
      <c r="T90">
        <v>108</v>
      </c>
    </row>
    <row r="91" spans="1:20" x14ac:dyDescent="0.3">
      <c r="A91" s="1" t="s">
        <v>1397</v>
      </c>
      <c r="B91" s="1" t="s">
        <v>4088</v>
      </c>
      <c r="C91" t="s">
        <v>4070</v>
      </c>
      <c r="D91" t="s">
        <v>4133</v>
      </c>
      <c r="E91" s="2" t="str">
        <f t="shared" si="3"/>
        <v>17.-109.</v>
      </c>
      <c r="F91" s="5" t="str">
        <f>"1-2-1"</f>
        <v>1-2-1</v>
      </c>
      <c r="G91" s="4">
        <v>10</v>
      </c>
      <c r="H91" s="4">
        <v>3.5</v>
      </c>
      <c r="I91" s="4">
        <v>7.666666666666667</v>
      </c>
      <c r="J91" s="19">
        <v>0.93019943019942997</v>
      </c>
      <c r="K91" s="19">
        <v>0.24468085106383</v>
      </c>
      <c r="L91" s="20">
        <v>212.11746522411099</v>
      </c>
      <c r="M91" s="19">
        <v>0.93548387096774199</v>
      </c>
      <c r="N91">
        <v>653</v>
      </c>
      <c r="O91">
        <v>376</v>
      </c>
      <c r="P91">
        <v>92</v>
      </c>
      <c r="Q91">
        <v>702</v>
      </c>
      <c r="R91">
        <v>62</v>
      </c>
      <c r="S91">
        <v>58</v>
      </c>
      <c r="T91">
        <v>4</v>
      </c>
    </row>
    <row r="92" spans="1:20" x14ac:dyDescent="0.3">
      <c r="A92" s="1" t="s">
        <v>2250</v>
      </c>
      <c r="B92" s="1" t="s">
        <v>4122</v>
      </c>
      <c r="C92" t="s">
        <v>4070</v>
      </c>
      <c r="D92" t="s">
        <v>4133</v>
      </c>
      <c r="E92" s="2" t="str">
        <f t="shared" si="3"/>
        <v>17.-109.</v>
      </c>
      <c r="F92" s="5" t="str">
        <f>"1-2-1"</f>
        <v>1-2-1</v>
      </c>
      <c r="G92" s="4">
        <v>8</v>
      </c>
      <c r="H92" s="4">
        <v>5.5</v>
      </c>
      <c r="I92" s="4">
        <v>7</v>
      </c>
      <c r="J92" s="19">
        <v>1.1191335740072199</v>
      </c>
      <c r="K92" s="19">
        <v>0.29670329670329698</v>
      </c>
      <c r="L92" s="20">
        <v>227.5</v>
      </c>
      <c r="M92" s="19">
        <v>0.80701754385964897</v>
      </c>
      <c r="N92">
        <v>310</v>
      </c>
      <c r="O92">
        <v>182</v>
      </c>
      <c r="P92">
        <v>54</v>
      </c>
      <c r="Q92">
        <v>277</v>
      </c>
      <c r="R92">
        <v>57</v>
      </c>
      <c r="S92">
        <v>46</v>
      </c>
      <c r="T92">
        <v>11</v>
      </c>
    </row>
    <row r="93" spans="1:20" x14ac:dyDescent="0.3">
      <c r="A93" s="1" t="s">
        <v>255</v>
      </c>
      <c r="B93" s="1" t="s">
        <v>4092</v>
      </c>
      <c r="C93" t="s">
        <v>4071</v>
      </c>
      <c r="D93" t="s">
        <v>4133</v>
      </c>
      <c r="E93" s="2" t="str">
        <f t="shared" si="3"/>
        <v>17.-109.</v>
      </c>
      <c r="F93" s="5" t="str">
        <f>"1-1-2"</f>
        <v>1-1-2</v>
      </c>
      <c r="G93" s="4">
        <v>8</v>
      </c>
      <c r="H93" s="4">
        <v>7.5</v>
      </c>
      <c r="I93" s="4">
        <v>5.333333333333333</v>
      </c>
      <c r="J93" s="19">
        <v>1.2292682926829299</v>
      </c>
      <c r="K93" s="19">
        <v>0.45714285714285702</v>
      </c>
      <c r="L93" s="20">
        <v>115.61085972850699</v>
      </c>
      <c r="M93" s="19">
        <v>0.81566820276497698</v>
      </c>
      <c r="N93">
        <v>252</v>
      </c>
      <c r="O93">
        <v>70</v>
      </c>
      <c r="P93">
        <v>32</v>
      </c>
      <c r="Q93">
        <v>205</v>
      </c>
      <c r="R93">
        <v>217</v>
      </c>
      <c r="S93">
        <v>177</v>
      </c>
      <c r="T93">
        <v>40</v>
      </c>
    </row>
    <row r="94" spans="1:20" x14ac:dyDescent="0.3">
      <c r="A94" s="1" t="s">
        <v>312</v>
      </c>
      <c r="B94" s="1" t="s">
        <v>4087</v>
      </c>
      <c r="C94" t="s">
        <v>4070</v>
      </c>
      <c r="D94" t="s">
        <v>4133</v>
      </c>
      <c r="E94" s="2" t="str">
        <f t="shared" si="3"/>
        <v>17.-109.</v>
      </c>
      <c r="F94" s="5" t="str">
        <f>"2-1-1"</f>
        <v>2-1-1</v>
      </c>
      <c r="G94" s="4">
        <v>5</v>
      </c>
      <c r="H94" s="4">
        <v>7.5</v>
      </c>
      <c r="I94" s="4">
        <v>7</v>
      </c>
      <c r="J94" s="19">
        <v>1.2884615384615401</v>
      </c>
      <c r="K94" s="19">
        <v>0.390625</v>
      </c>
      <c r="L94" s="20">
        <v>198.526912181303</v>
      </c>
      <c r="M94" s="19">
        <v>0.68016759776536295</v>
      </c>
      <c r="N94">
        <v>335</v>
      </c>
      <c r="O94">
        <v>192</v>
      </c>
      <c r="P94">
        <v>75</v>
      </c>
      <c r="Q94">
        <v>260</v>
      </c>
      <c r="R94">
        <v>716</v>
      </c>
      <c r="S94">
        <v>487</v>
      </c>
      <c r="T94">
        <v>229</v>
      </c>
    </row>
    <row r="95" spans="1:20" x14ac:dyDescent="0.3">
      <c r="A95" s="1" t="s">
        <v>306</v>
      </c>
      <c r="B95" s="1" t="s">
        <v>4074</v>
      </c>
      <c r="C95" t="s">
        <v>4070</v>
      </c>
      <c r="D95" t="s">
        <v>4133</v>
      </c>
      <c r="E95" s="2" t="str">
        <f t="shared" si="3"/>
        <v>17.-109.</v>
      </c>
      <c r="F95" s="5" t="str">
        <f>"1-1-2"</f>
        <v>1-1-2</v>
      </c>
      <c r="G95" s="4">
        <v>9</v>
      </c>
      <c r="H95" s="4">
        <v>8.5</v>
      </c>
      <c r="I95" s="4">
        <v>3.333333333333333</v>
      </c>
      <c r="J95" s="19">
        <v>1.3925925925925899</v>
      </c>
      <c r="K95" s="19">
        <v>0.45070422535211302</v>
      </c>
      <c r="L95" s="20">
        <v>125.800970873786</v>
      </c>
      <c r="M95" s="19">
        <v>0.83742331288343597</v>
      </c>
      <c r="N95">
        <v>188</v>
      </c>
      <c r="O95">
        <v>71</v>
      </c>
      <c r="P95">
        <v>32</v>
      </c>
      <c r="Q95">
        <v>135</v>
      </c>
      <c r="R95">
        <v>326</v>
      </c>
      <c r="S95">
        <v>273</v>
      </c>
      <c r="T95">
        <v>53</v>
      </c>
    </row>
    <row r="96" spans="1:20" x14ac:dyDescent="0.3">
      <c r="A96" s="1" t="s">
        <v>437</v>
      </c>
      <c r="B96" s="1" t="s">
        <v>4095</v>
      </c>
      <c r="C96" t="s">
        <v>4070</v>
      </c>
      <c r="D96" t="s">
        <v>4133</v>
      </c>
      <c r="E96" s="2" t="str">
        <f t="shared" si="3"/>
        <v>17.-109.</v>
      </c>
      <c r="F96" s="5" t="str">
        <f>"2-1-1"</f>
        <v>2-1-1</v>
      </c>
      <c r="G96" s="4">
        <v>4</v>
      </c>
      <c r="H96" s="4">
        <v>6.5</v>
      </c>
      <c r="I96" s="4">
        <v>8</v>
      </c>
      <c r="J96" s="19">
        <v>1.2292993630573199</v>
      </c>
      <c r="K96" s="19">
        <v>0.31944444444444398</v>
      </c>
      <c r="L96" s="20">
        <v>227.20461095100899</v>
      </c>
      <c r="M96" s="19">
        <v>0.63861386138613896</v>
      </c>
      <c r="N96">
        <v>386</v>
      </c>
      <c r="O96">
        <v>216</v>
      </c>
      <c r="P96">
        <v>69</v>
      </c>
      <c r="Q96">
        <v>314</v>
      </c>
      <c r="R96">
        <v>202</v>
      </c>
      <c r="S96">
        <v>129</v>
      </c>
      <c r="T96">
        <v>73</v>
      </c>
    </row>
    <row r="97" spans="1:20" x14ac:dyDescent="0.3">
      <c r="A97" s="1" t="s">
        <v>296</v>
      </c>
      <c r="B97" s="1" t="s">
        <v>4108</v>
      </c>
      <c r="C97" t="s">
        <v>4070</v>
      </c>
      <c r="D97" t="s">
        <v>4133</v>
      </c>
      <c r="E97" s="2" t="str">
        <f t="shared" si="3"/>
        <v>17.-109.</v>
      </c>
      <c r="F97" s="5" t="str">
        <f>"1-2-1"</f>
        <v>1-2-1</v>
      </c>
      <c r="G97" s="4">
        <v>7</v>
      </c>
      <c r="H97" s="4">
        <v>5</v>
      </c>
      <c r="I97" s="4">
        <v>7.333333333333333</v>
      </c>
      <c r="J97" s="19">
        <v>1.10666666666667</v>
      </c>
      <c r="K97" s="19">
        <v>0.322033898305085</v>
      </c>
      <c r="L97" s="20">
        <v>208.40322580645201</v>
      </c>
      <c r="M97" s="19">
        <v>0.781893004115226</v>
      </c>
      <c r="N97">
        <v>332</v>
      </c>
      <c r="O97">
        <v>177</v>
      </c>
      <c r="P97">
        <v>57</v>
      </c>
      <c r="Q97">
        <v>300</v>
      </c>
      <c r="R97">
        <v>486</v>
      </c>
      <c r="S97">
        <v>380</v>
      </c>
      <c r="T97">
        <v>106</v>
      </c>
    </row>
    <row r="98" spans="1:20" x14ac:dyDescent="0.3">
      <c r="A98" s="1" t="s">
        <v>420</v>
      </c>
      <c r="B98" s="1" t="s">
        <v>4075</v>
      </c>
      <c r="C98" t="s">
        <v>4072</v>
      </c>
      <c r="D98" t="s">
        <v>4133</v>
      </c>
      <c r="E98" s="2" t="str">
        <f t="shared" si="3"/>
        <v>17.-109.</v>
      </c>
      <c r="F98" s="5" t="str">
        <f>"1-1-2"</f>
        <v>1-1-2</v>
      </c>
      <c r="G98" s="4">
        <v>7</v>
      </c>
      <c r="H98" s="4">
        <v>6.5</v>
      </c>
      <c r="I98" s="4">
        <v>4.666666666666667</v>
      </c>
      <c r="J98" s="19">
        <v>1.2061855670103101</v>
      </c>
      <c r="K98" s="19">
        <v>0.35922330097087402</v>
      </c>
      <c r="L98" s="20">
        <v>167.08888888888899</v>
      </c>
      <c r="M98" s="19">
        <v>0.77811550151975695</v>
      </c>
      <c r="N98">
        <v>234</v>
      </c>
      <c r="O98">
        <v>103</v>
      </c>
      <c r="P98">
        <v>37</v>
      </c>
      <c r="Q98">
        <v>194</v>
      </c>
      <c r="R98">
        <v>329</v>
      </c>
      <c r="S98">
        <v>256</v>
      </c>
      <c r="T98">
        <v>73</v>
      </c>
    </row>
    <row r="99" spans="1:20" x14ac:dyDescent="0.3">
      <c r="A99" s="1" t="s">
        <v>665</v>
      </c>
      <c r="B99" s="1" t="s">
        <v>4095</v>
      </c>
      <c r="C99" t="s">
        <v>4070</v>
      </c>
      <c r="D99" t="s">
        <v>4133</v>
      </c>
      <c r="E99" s="2" t="str">
        <f t="shared" si="3"/>
        <v>17.-109.</v>
      </c>
      <c r="F99" s="5" t="str">
        <f>"1-2-1"</f>
        <v>1-2-1</v>
      </c>
      <c r="G99" s="4">
        <v>7</v>
      </c>
      <c r="H99" s="4">
        <v>6</v>
      </c>
      <c r="I99" s="4">
        <v>8.6666666666666679</v>
      </c>
      <c r="J99" s="19">
        <v>1.11290322580645</v>
      </c>
      <c r="K99" s="19">
        <v>9.5744680851063801E-2</v>
      </c>
      <c r="L99" s="20">
        <v>108.233438485804</v>
      </c>
      <c r="M99" s="19">
        <v>0.79211469534050205</v>
      </c>
      <c r="N99">
        <v>345</v>
      </c>
      <c r="O99">
        <v>94</v>
      </c>
      <c r="P99">
        <v>9</v>
      </c>
      <c r="Q99">
        <v>310</v>
      </c>
      <c r="R99">
        <v>279</v>
      </c>
      <c r="S99">
        <v>221</v>
      </c>
      <c r="T99">
        <v>58</v>
      </c>
    </row>
    <row r="100" spans="1:20" x14ac:dyDescent="0.3">
      <c r="A100" s="1" t="s">
        <v>1989</v>
      </c>
      <c r="B100" s="1" t="s">
        <v>4100</v>
      </c>
      <c r="C100" t="s">
        <v>4073</v>
      </c>
      <c r="D100" t="s">
        <v>4133</v>
      </c>
      <c r="E100" s="2" t="str">
        <f t="shared" si="3"/>
        <v>17.-109.</v>
      </c>
      <c r="F100" s="5" t="str">
        <f>"2-1-1"</f>
        <v>2-1-1</v>
      </c>
      <c r="G100" s="4">
        <v>4</v>
      </c>
      <c r="H100" s="4">
        <v>7.5</v>
      </c>
      <c r="I100" s="4">
        <v>9</v>
      </c>
      <c r="J100" s="19">
        <v>1.2688172043010799</v>
      </c>
      <c r="K100" s="19">
        <v>0.265822784810127</v>
      </c>
      <c r="L100" s="20">
        <v>131.666666666667</v>
      </c>
      <c r="M100" s="19">
        <v>0.66666666666666696</v>
      </c>
      <c r="N100">
        <v>472</v>
      </c>
      <c r="O100">
        <v>158</v>
      </c>
      <c r="P100">
        <v>42</v>
      </c>
      <c r="Q100">
        <v>372</v>
      </c>
      <c r="R100">
        <v>51</v>
      </c>
      <c r="S100">
        <v>34</v>
      </c>
      <c r="T100">
        <v>17</v>
      </c>
    </row>
    <row r="101" spans="1:20" x14ac:dyDescent="0.3">
      <c r="A101" s="1" t="s">
        <v>662</v>
      </c>
      <c r="B101" s="1" t="s">
        <v>4095</v>
      </c>
      <c r="C101" t="s">
        <v>4070</v>
      </c>
      <c r="D101" t="s">
        <v>4133</v>
      </c>
      <c r="E101" s="2" t="str">
        <f t="shared" si="3"/>
        <v>17.-109.</v>
      </c>
      <c r="F101" s="5" t="str">
        <f>"2-1-1"</f>
        <v>2-1-1</v>
      </c>
      <c r="G101" s="4">
        <v>6</v>
      </c>
      <c r="H101" s="4">
        <v>7</v>
      </c>
      <c r="I101" s="4">
        <v>6.6666666666666661</v>
      </c>
      <c r="J101" s="19">
        <v>1.1839999999999999</v>
      </c>
      <c r="K101" s="19">
        <v>0.198019801980198</v>
      </c>
      <c r="L101" s="20">
        <v>139.64015151515201</v>
      </c>
      <c r="M101" s="19">
        <v>0.73421052631578898</v>
      </c>
      <c r="N101">
        <v>296</v>
      </c>
      <c r="O101">
        <v>101</v>
      </c>
      <c r="P101">
        <v>20</v>
      </c>
      <c r="Q101">
        <v>250</v>
      </c>
      <c r="R101">
        <v>380</v>
      </c>
      <c r="S101">
        <v>279</v>
      </c>
      <c r="T101">
        <v>101</v>
      </c>
    </row>
    <row r="102" spans="1:20" x14ac:dyDescent="0.3">
      <c r="A102" s="1" t="s">
        <v>553</v>
      </c>
      <c r="B102" s="1" t="s">
        <v>4121</v>
      </c>
      <c r="C102" t="s">
        <v>4072</v>
      </c>
      <c r="D102" t="s">
        <v>4133</v>
      </c>
      <c r="E102" s="2" t="str">
        <f t="shared" si="3"/>
        <v>17.-109.</v>
      </c>
      <c r="F102" s="5" t="str">
        <f>"1-1-2"</f>
        <v>1-1-2</v>
      </c>
      <c r="G102" s="4">
        <v>7</v>
      </c>
      <c r="H102" s="4">
        <v>8</v>
      </c>
      <c r="I102" s="4">
        <v>4.3333333333333339</v>
      </c>
      <c r="J102" s="19">
        <v>1.3756906077348099</v>
      </c>
      <c r="K102" s="19">
        <v>0.42105263157894701</v>
      </c>
      <c r="L102" s="20">
        <v>173.375</v>
      </c>
      <c r="M102" s="19">
        <v>0.78238341968911895</v>
      </c>
      <c r="N102">
        <v>249</v>
      </c>
      <c r="O102">
        <v>114</v>
      </c>
      <c r="P102">
        <v>48</v>
      </c>
      <c r="Q102">
        <v>181</v>
      </c>
      <c r="R102">
        <v>193</v>
      </c>
      <c r="S102">
        <v>151</v>
      </c>
      <c r="T102">
        <v>42</v>
      </c>
    </row>
    <row r="103" spans="1:20" x14ac:dyDescent="0.3">
      <c r="A103" s="1" t="s">
        <v>794</v>
      </c>
      <c r="B103" s="1" t="s">
        <v>4121</v>
      </c>
      <c r="C103" t="s">
        <v>4071</v>
      </c>
      <c r="D103" t="s">
        <v>4133</v>
      </c>
      <c r="E103" s="2" t="str">
        <f t="shared" si="3"/>
        <v>17.-109.</v>
      </c>
      <c r="F103" s="5" t="str">
        <f>"2-1-1"</f>
        <v>2-1-1</v>
      </c>
      <c r="G103" s="4">
        <v>6</v>
      </c>
      <c r="H103" s="4">
        <v>6.5</v>
      </c>
      <c r="I103" s="4">
        <v>8.3333333333333339</v>
      </c>
      <c r="J103" s="19">
        <v>1.1058823529411801</v>
      </c>
      <c r="K103" s="19">
        <v>0.40540540540540498</v>
      </c>
      <c r="L103" s="20">
        <v>94.440559440559397</v>
      </c>
      <c r="M103" s="19">
        <v>0.73224043715846998</v>
      </c>
      <c r="N103">
        <v>470</v>
      </c>
      <c r="O103">
        <v>111</v>
      </c>
      <c r="P103">
        <v>45</v>
      </c>
      <c r="Q103">
        <v>425</v>
      </c>
      <c r="R103">
        <v>366</v>
      </c>
      <c r="S103">
        <v>268</v>
      </c>
      <c r="T103">
        <v>98</v>
      </c>
    </row>
    <row r="104" spans="1:20" x14ac:dyDescent="0.3">
      <c r="A104" s="1" t="s">
        <v>1930</v>
      </c>
      <c r="B104" s="1" t="s">
        <v>4125</v>
      </c>
      <c r="C104" t="s">
        <v>4070</v>
      </c>
      <c r="D104" t="s">
        <v>4133</v>
      </c>
      <c r="E104" s="2" t="str">
        <f t="shared" si="3"/>
        <v>17.-109.</v>
      </c>
      <c r="F104" s="5" t="str">
        <f>"1-2-1"</f>
        <v>1-2-1</v>
      </c>
      <c r="G104" s="4">
        <v>8</v>
      </c>
      <c r="H104" s="4">
        <v>5</v>
      </c>
      <c r="I104" s="4">
        <v>6.6666666666666661</v>
      </c>
      <c r="J104" s="19">
        <v>1.0333333333333301</v>
      </c>
      <c r="K104" s="19">
        <v>0.213235294117647</v>
      </c>
      <c r="L104" s="20">
        <v>190.92307692307699</v>
      </c>
      <c r="M104" s="19">
        <v>0.80392156862745101</v>
      </c>
      <c r="N104">
        <v>279</v>
      </c>
      <c r="O104">
        <v>136</v>
      </c>
      <c r="P104">
        <v>29</v>
      </c>
      <c r="Q104">
        <v>270</v>
      </c>
      <c r="R104">
        <v>51</v>
      </c>
      <c r="S104">
        <v>41</v>
      </c>
      <c r="T104">
        <v>10</v>
      </c>
    </row>
    <row r="105" spans="1:20" x14ac:dyDescent="0.3">
      <c r="A105" s="1" t="s">
        <v>1862</v>
      </c>
      <c r="B105" s="1" t="s">
        <v>4096</v>
      </c>
      <c r="C105" t="s">
        <v>4071</v>
      </c>
      <c r="D105" t="s">
        <v>4133</v>
      </c>
      <c r="E105" s="2" t="str">
        <f t="shared" si="3"/>
        <v>17.-109.</v>
      </c>
      <c r="F105" s="5" t="str">
        <f>"1-1-2"</f>
        <v>1-1-2</v>
      </c>
      <c r="G105" s="4">
        <v>7</v>
      </c>
      <c r="H105" s="4">
        <v>7.5</v>
      </c>
      <c r="I105" s="4">
        <v>4.666666666666667</v>
      </c>
      <c r="J105" s="19">
        <v>1.2303664921466</v>
      </c>
      <c r="K105" s="19">
        <v>0.50574712643678199</v>
      </c>
      <c r="L105" s="20">
        <v>143.68778280543</v>
      </c>
      <c r="M105" s="19">
        <v>0.766917293233083</v>
      </c>
      <c r="N105">
        <v>235</v>
      </c>
      <c r="O105">
        <v>87</v>
      </c>
      <c r="P105">
        <v>44</v>
      </c>
      <c r="Q105">
        <v>191</v>
      </c>
      <c r="R105">
        <v>133</v>
      </c>
      <c r="S105">
        <v>102</v>
      </c>
      <c r="T105">
        <v>31</v>
      </c>
    </row>
    <row r="106" spans="1:20" x14ac:dyDescent="0.3">
      <c r="A106" s="1" t="s">
        <v>775</v>
      </c>
      <c r="B106" s="1" t="s">
        <v>4113</v>
      </c>
      <c r="C106" t="s">
        <v>4070</v>
      </c>
      <c r="D106" t="s">
        <v>4133</v>
      </c>
      <c r="E106" s="2" t="str">
        <f t="shared" si="3"/>
        <v>17.-109.</v>
      </c>
      <c r="F106" s="5" t="str">
        <f>"1-1-2"</f>
        <v>1-1-2</v>
      </c>
      <c r="G106" s="4">
        <v>7</v>
      </c>
      <c r="H106" s="4">
        <v>7</v>
      </c>
      <c r="I106" s="4">
        <v>4.3333333333333339</v>
      </c>
      <c r="J106" s="19">
        <v>1.27586206896552</v>
      </c>
      <c r="K106" s="19">
        <v>0.290697674418605</v>
      </c>
      <c r="L106" s="20">
        <v>169.67567567567599</v>
      </c>
      <c r="M106" s="19">
        <v>0.78787878787878796</v>
      </c>
      <c r="N106">
        <v>185</v>
      </c>
      <c r="O106">
        <v>86</v>
      </c>
      <c r="P106">
        <v>25</v>
      </c>
      <c r="Q106">
        <v>145</v>
      </c>
      <c r="R106">
        <v>198</v>
      </c>
      <c r="S106">
        <v>156</v>
      </c>
      <c r="T106">
        <v>42</v>
      </c>
    </row>
    <row r="107" spans="1:20" x14ac:dyDescent="0.3">
      <c r="A107" s="1" t="s">
        <v>1618</v>
      </c>
      <c r="B107" s="1" t="s">
        <v>4102</v>
      </c>
      <c r="C107" t="s">
        <v>4071</v>
      </c>
      <c r="D107" t="s">
        <v>4133</v>
      </c>
      <c r="E107" s="2" t="str">
        <f t="shared" si="3"/>
        <v>17.-109.</v>
      </c>
      <c r="F107" s="5" t="str">
        <f>"1-1-2"</f>
        <v>1-1-2</v>
      </c>
      <c r="G107" s="4">
        <v>7</v>
      </c>
      <c r="H107" s="4">
        <v>7.5</v>
      </c>
      <c r="I107" s="4">
        <v>3.6666666666666665</v>
      </c>
      <c r="J107" s="19">
        <v>1.17616580310881</v>
      </c>
      <c r="K107" s="19">
        <v>0.66666666666666696</v>
      </c>
      <c r="L107" s="20">
        <v>87.806603773584897</v>
      </c>
      <c r="M107" s="19">
        <v>0.76774193548387104</v>
      </c>
      <c r="N107">
        <v>227</v>
      </c>
      <c r="O107">
        <v>51</v>
      </c>
      <c r="P107">
        <v>34</v>
      </c>
      <c r="Q107">
        <v>193</v>
      </c>
      <c r="R107">
        <v>310</v>
      </c>
      <c r="S107">
        <v>238</v>
      </c>
      <c r="T107">
        <v>72</v>
      </c>
    </row>
    <row r="108" spans="1:20" x14ac:dyDescent="0.3">
      <c r="A108" s="1" t="s">
        <v>855</v>
      </c>
      <c r="B108" s="1" t="s">
        <v>4110</v>
      </c>
      <c r="C108" t="s">
        <v>4071</v>
      </c>
      <c r="D108" t="s">
        <v>4133</v>
      </c>
      <c r="E108" s="2" t="str">
        <f t="shared" si="3"/>
        <v>17.-109.</v>
      </c>
      <c r="F108" s="5" t="str">
        <f>"2-1-1"</f>
        <v>2-1-1</v>
      </c>
      <c r="G108" s="4">
        <v>5</v>
      </c>
      <c r="H108" s="4">
        <v>7.5</v>
      </c>
      <c r="I108" s="4">
        <v>6.6666666666666661</v>
      </c>
      <c r="J108" s="19">
        <v>1.1598360655737701</v>
      </c>
      <c r="K108" s="19">
        <v>0.36842105263157898</v>
      </c>
      <c r="L108" s="20">
        <v>50.620437956204398</v>
      </c>
      <c r="M108" s="19">
        <v>0.67582417582417598</v>
      </c>
      <c r="N108">
        <v>283</v>
      </c>
      <c r="O108">
        <v>38</v>
      </c>
      <c r="P108">
        <v>14</v>
      </c>
      <c r="Q108">
        <v>244</v>
      </c>
      <c r="R108">
        <v>182</v>
      </c>
      <c r="S108">
        <v>123</v>
      </c>
      <c r="T108">
        <v>59</v>
      </c>
    </row>
    <row r="109" spans="1:20" x14ac:dyDescent="0.3">
      <c r="A109" s="1" t="s">
        <v>880</v>
      </c>
      <c r="B109" s="1" t="s">
        <v>4074</v>
      </c>
      <c r="C109" t="s">
        <v>4071</v>
      </c>
      <c r="D109" t="s">
        <v>4133</v>
      </c>
      <c r="E109" s="2" t="str">
        <f t="shared" si="3"/>
        <v>17.-109.</v>
      </c>
      <c r="F109" s="5" t="str">
        <f>"1-1-2"</f>
        <v>1-1-2</v>
      </c>
      <c r="G109" s="4">
        <v>9</v>
      </c>
      <c r="H109" s="4">
        <v>6.5</v>
      </c>
      <c r="I109" s="4">
        <v>5</v>
      </c>
      <c r="J109" s="19">
        <v>1.16363636363636</v>
      </c>
      <c r="K109" s="19">
        <v>0.42682926829268297</v>
      </c>
      <c r="L109" s="20">
        <v>122.66393442623</v>
      </c>
      <c r="M109" s="19">
        <v>0.84139784946236595</v>
      </c>
      <c r="N109">
        <v>256</v>
      </c>
      <c r="O109">
        <v>82</v>
      </c>
      <c r="P109">
        <v>35</v>
      </c>
      <c r="Q109">
        <v>220</v>
      </c>
      <c r="R109">
        <v>372</v>
      </c>
      <c r="S109">
        <v>313</v>
      </c>
      <c r="T109">
        <v>59</v>
      </c>
    </row>
    <row r="110" spans="1:20" x14ac:dyDescent="0.3">
      <c r="A110" s="1" t="s">
        <v>995</v>
      </c>
      <c r="B110" s="1" t="s">
        <v>4108</v>
      </c>
      <c r="C110" t="s">
        <v>4070</v>
      </c>
      <c r="D110" t="s">
        <v>4133</v>
      </c>
      <c r="E110" s="2" t="str">
        <f t="shared" si="3"/>
        <v>17.-109.</v>
      </c>
      <c r="F110" s="5" t="str">
        <f>"1-2-1"</f>
        <v>1-2-1</v>
      </c>
      <c r="G110" s="4">
        <v>7</v>
      </c>
      <c r="H110" s="4">
        <v>5</v>
      </c>
      <c r="I110" s="4">
        <v>7.333333333333333</v>
      </c>
      <c r="J110" s="19">
        <v>1.1523178807947001</v>
      </c>
      <c r="K110" s="19">
        <v>0.35102040816326502</v>
      </c>
      <c r="L110" s="20">
        <v>259.20289855072502</v>
      </c>
      <c r="M110" s="19">
        <v>0.77272727272727304</v>
      </c>
      <c r="N110">
        <v>348</v>
      </c>
      <c r="O110">
        <v>245</v>
      </c>
      <c r="P110">
        <v>86</v>
      </c>
      <c r="Q110">
        <v>302</v>
      </c>
      <c r="R110">
        <v>484</v>
      </c>
      <c r="S110">
        <v>374</v>
      </c>
      <c r="T110">
        <v>110</v>
      </c>
    </row>
    <row r="111" spans="1:20" x14ac:dyDescent="0.3">
      <c r="A111" s="1" t="s">
        <v>3420</v>
      </c>
      <c r="B111" s="1" t="s">
        <v>4111</v>
      </c>
      <c r="C111" t="s">
        <v>4071</v>
      </c>
      <c r="D111" t="s">
        <v>4129</v>
      </c>
      <c r="E111" s="2" t="str">
        <f>"110.-314."</f>
        <v>110.-314.</v>
      </c>
      <c r="F111" s="6" t="str">
        <f>"2-2-1"</f>
        <v>2-2-1</v>
      </c>
      <c r="G111" s="4">
        <v>6</v>
      </c>
      <c r="H111" s="4">
        <v>6</v>
      </c>
      <c r="I111" s="4">
        <v>7.666666666666667</v>
      </c>
      <c r="J111" s="19">
        <v>1.0455927051671701</v>
      </c>
      <c r="K111" s="19">
        <v>0.43661971830985902</v>
      </c>
      <c r="L111" s="20">
        <v>80.481366459627296</v>
      </c>
      <c r="M111" s="19">
        <v>0.74285714285714299</v>
      </c>
      <c r="N111">
        <v>344</v>
      </c>
      <c r="O111">
        <v>71</v>
      </c>
      <c r="P111">
        <v>31</v>
      </c>
      <c r="Q111">
        <v>329</v>
      </c>
      <c r="R111">
        <v>280</v>
      </c>
      <c r="S111">
        <v>208</v>
      </c>
      <c r="T111">
        <v>72</v>
      </c>
    </row>
    <row r="112" spans="1:20" x14ac:dyDescent="0.3">
      <c r="A112" s="1" t="s">
        <v>2256</v>
      </c>
      <c r="B112" s="1" t="s">
        <v>4122</v>
      </c>
      <c r="C112" t="s">
        <v>4070</v>
      </c>
      <c r="D112" t="s">
        <v>4129</v>
      </c>
      <c r="E112" s="2" t="str">
        <f t="shared" ref="E112:E175" si="4">"110.-314."</f>
        <v>110.-314.</v>
      </c>
      <c r="F112" s="6" t="str">
        <f>"2-2-1"</f>
        <v>2-2-1</v>
      </c>
      <c r="G112" s="4">
        <v>6</v>
      </c>
      <c r="H112" s="4">
        <v>5</v>
      </c>
      <c r="I112" s="4">
        <v>6.6666666666666661</v>
      </c>
      <c r="J112" s="19">
        <v>1.16896551724138</v>
      </c>
      <c r="K112" s="19">
        <v>0.35406698564593297</v>
      </c>
      <c r="L112" s="20">
        <v>251.76567656765701</v>
      </c>
      <c r="M112" s="19">
        <v>0.72727272727272696</v>
      </c>
      <c r="N112">
        <v>339</v>
      </c>
      <c r="O112">
        <v>209</v>
      </c>
      <c r="P112">
        <v>74</v>
      </c>
      <c r="Q112">
        <v>290</v>
      </c>
      <c r="R112">
        <v>66</v>
      </c>
      <c r="S112">
        <v>48</v>
      </c>
      <c r="T112">
        <v>18</v>
      </c>
    </row>
    <row r="113" spans="1:20" x14ac:dyDescent="0.3">
      <c r="A113" s="1" t="s">
        <v>1586</v>
      </c>
      <c r="B113" s="1" t="s">
        <v>4126</v>
      </c>
      <c r="C113" t="s">
        <v>4070</v>
      </c>
      <c r="D113" t="s">
        <v>4129</v>
      </c>
      <c r="E113" s="2" t="str">
        <f t="shared" si="4"/>
        <v>110.-314.</v>
      </c>
      <c r="F113" s="6" t="str">
        <f>"2-1-2"</f>
        <v>2-1-2</v>
      </c>
      <c r="G113" s="4">
        <v>4</v>
      </c>
      <c r="H113" s="4">
        <v>6.5</v>
      </c>
      <c r="I113" s="4">
        <v>6</v>
      </c>
      <c r="J113" s="19">
        <v>1.14462809917355</v>
      </c>
      <c r="K113" s="19">
        <v>0.22115384615384601</v>
      </c>
      <c r="L113" s="20">
        <v>135.57142857142901</v>
      </c>
      <c r="M113" s="19">
        <v>0.65760869565217395</v>
      </c>
      <c r="N113">
        <v>277</v>
      </c>
      <c r="O113">
        <v>104</v>
      </c>
      <c r="P113">
        <v>23</v>
      </c>
      <c r="Q113">
        <v>242</v>
      </c>
      <c r="R113">
        <v>184</v>
      </c>
      <c r="S113">
        <v>121</v>
      </c>
      <c r="T113">
        <v>63</v>
      </c>
    </row>
    <row r="114" spans="1:20" x14ac:dyDescent="0.3">
      <c r="A114" s="1" t="s">
        <v>2352</v>
      </c>
      <c r="B114" s="1" t="s">
        <v>4095</v>
      </c>
      <c r="C114" t="s">
        <v>4070</v>
      </c>
      <c r="D114" t="s">
        <v>4129</v>
      </c>
      <c r="E114" s="2" t="str">
        <f t="shared" si="4"/>
        <v>110.-314.</v>
      </c>
      <c r="F114" s="6" t="str">
        <f>"2-2-1"</f>
        <v>2-2-1</v>
      </c>
      <c r="G114" s="4">
        <v>6</v>
      </c>
      <c r="H114" s="4">
        <v>6</v>
      </c>
      <c r="I114" s="4">
        <v>8</v>
      </c>
      <c r="J114" s="19">
        <v>1.1114649681528701</v>
      </c>
      <c r="K114" s="19">
        <v>0.204545454545455</v>
      </c>
      <c r="L114" s="20">
        <v>147.79141104294499</v>
      </c>
      <c r="M114" s="19">
        <v>0.74021352313167299</v>
      </c>
      <c r="N114">
        <v>349</v>
      </c>
      <c r="O114">
        <v>132</v>
      </c>
      <c r="P114">
        <v>27</v>
      </c>
      <c r="Q114">
        <v>314</v>
      </c>
      <c r="R114">
        <v>281</v>
      </c>
      <c r="S114">
        <v>208</v>
      </c>
      <c r="T114">
        <v>73</v>
      </c>
    </row>
    <row r="115" spans="1:20" x14ac:dyDescent="0.3">
      <c r="A115" s="1" t="s">
        <v>3539</v>
      </c>
      <c r="B115" s="1" t="s">
        <v>4081</v>
      </c>
      <c r="C115" t="s">
        <v>4070</v>
      </c>
      <c r="D115" t="s">
        <v>4129</v>
      </c>
      <c r="E115" s="2" t="str">
        <f t="shared" si="4"/>
        <v>110.-314.</v>
      </c>
      <c r="F115" s="6" t="str">
        <f>"2-2-1"</f>
        <v>2-2-1</v>
      </c>
      <c r="G115" s="4">
        <v>6</v>
      </c>
      <c r="H115" s="4">
        <v>4.5</v>
      </c>
      <c r="I115" s="4">
        <v>9</v>
      </c>
      <c r="J115" s="19">
        <v>1.0195121951219499</v>
      </c>
      <c r="K115" s="19">
        <v>0.28691983122362902</v>
      </c>
      <c r="L115" s="20">
        <v>202.11448598130801</v>
      </c>
      <c r="M115" s="19">
        <v>0.72972972972973005</v>
      </c>
      <c r="N115">
        <v>418</v>
      </c>
      <c r="O115">
        <v>237</v>
      </c>
      <c r="P115">
        <v>68</v>
      </c>
      <c r="Q115">
        <v>410</v>
      </c>
      <c r="R115">
        <v>296</v>
      </c>
      <c r="S115">
        <v>216</v>
      </c>
      <c r="T115">
        <v>80</v>
      </c>
    </row>
    <row r="116" spans="1:20" x14ac:dyDescent="0.3">
      <c r="A116" s="1" t="s">
        <v>1994</v>
      </c>
      <c r="B116" s="1" t="s">
        <v>4120</v>
      </c>
      <c r="C116" t="s">
        <v>4070</v>
      </c>
      <c r="D116" t="s">
        <v>4129</v>
      </c>
      <c r="E116" s="2" t="str">
        <f t="shared" si="4"/>
        <v>110.-314.</v>
      </c>
      <c r="F116" s="6" t="str">
        <f>"2-1-2"</f>
        <v>2-1-2</v>
      </c>
      <c r="G116" s="4">
        <v>6</v>
      </c>
      <c r="H116" s="4">
        <v>8</v>
      </c>
      <c r="I116" s="4">
        <v>6</v>
      </c>
      <c r="J116" s="19">
        <v>1.4291845493562201</v>
      </c>
      <c r="K116" s="19">
        <v>0.59393939393939399</v>
      </c>
      <c r="L116" s="20">
        <v>187.034161490683</v>
      </c>
      <c r="M116" s="19">
        <v>0.74551386623164795</v>
      </c>
      <c r="N116">
        <v>333</v>
      </c>
      <c r="O116">
        <v>165</v>
      </c>
      <c r="P116">
        <v>98</v>
      </c>
      <c r="Q116">
        <v>233</v>
      </c>
      <c r="R116">
        <v>613</v>
      </c>
      <c r="S116">
        <v>457</v>
      </c>
      <c r="T116">
        <v>156</v>
      </c>
    </row>
    <row r="117" spans="1:20" x14ac:dyDescent="0.3">
      <c r="A117" s="1" t="s">
        <v>2487</v>
      </c>
      <c r="B117" s="1" t="s">
        <v>4091</v>
      </c>
      <c r="C117" t="s">
        <v>4070</v>
      </c>
      <c r="D117" t="s">
        <v>4129</v>
      </c>
      <c r="E117" s="2" t="str">
        <f t="shared" si="4"/>
        <v>110.-314.</v>
      </c>
      <c r="F117" s="6" t="str">
        <f>"3-1-1"</f>
        <v>3-1-1</v>
      </c>
      <c r="G117" s="4">
        <v>3</v>
      </c>
      <c r="H117" s="4">
        <v>7.5</v>
      </c>
      <c r="I117" s="4">
        <v>8</v>
      </c>
      <c r="J117" s="19">
        <v>1.38095238095238</v>
      </c>
      <c r="K117" s="19">
        <v>0.45074626865671602</v>
      </c>
      <c r="L117" s="20">
        <v>229.84022556391</v>
      </c>
      <c r="M117" s="19">
        <v>0.625</v>
      </c>
      <c r="N117">
        <v>464</v>
      </c>
      <c r="O117">
        <v>335</v>
      </c>
      <c r="P117">
        <v>151</v>
      </c>
      <c r="Q117">
        <v>336</v>
      </c>
      <c r="R117">
        <v>56</v>
      </c>
      <c r="S117">
        <v>35</v>
      </c>
      <c r="T117">
        <v>21</v>
      </c>
    </row>
    <row r="118" spans="1:20" x14ac:dyDescent="0.3">
      <c r="A118" s="1" t="s">
        <v>16</v>
      </c>
      <c r="B118" s="1" t="s">
        <v>4108</v>
      </c>
      <c r="C118" t="s">
        <v>4070</v>
      </c>
      <c r="D118" t="s">
        <v>4129</v>
      </c>
      <c r="E118" s="2" t="str">
        <f t="shared" si="4"/>
        <v>110.-314.</v>
      </c>
      <c r="F118" s="6" t="str">
        <f>"3-1-1"</f>
        <v>3-1-1</v>
      </c>
      <c r="G118" s="4">
        <v>2</v>
      </c>
      <c r="H118" s="4">
        <v>8.5</v>
      </c>
      <c r="I118" s="4">
        <v>7.333333333333333</v>
      </c>
      <c r="J118" s="19">
        <v>2.765625</v>
      </c>
      <c r="K118" s="19">
        <v>0.61246612466124695</v>
      </c>
      <c r="L118" s="20">
        <v>124.939703153989</v>
      </c>
      <c r="M118" s="19">
        <v>0.58119658119658102</v>
      </c>
      <c r="N118">
        <v>1062</v>
      </c>
      <c r="O118">
        <v>369</v>
      </c>
      <c r="P118">
        <v>226</v>
      </c>
      <c r="Q118">
        <v>384</v>
      </c>
      <c r="R118">
        <v>585</v>
      </c>
      <c r="S118">
        <v>340</v>
      </c>
      <c r="T118">
        <v>245</v>
      </c>
    </row>
    <row r="119" spans="1:20" x14ac:dyDescent="0.3">
      <c r="A119" s="1" t="s">
        <v>1903</v>
      </c>
      <c r="B119" s="1" t="s">
        <v>4090</v>
      </c>
      <c r="C119" t="s">
        <v>4070</v>
      </c>
      <c r="D119" t="s">
        <v>4129</v>
      </c>
      <c r="E119" s="2" t="str">
        <f t="shared" si="4"/>
        <v>110.-314.</v>
      </c>
      <c r="F119" s="6" t="str">
        <f>"2-2-1"</f>
        <v>2-2-1</v>
      </c>
      <c r="G119" s="4">
        <v>4</v>
      </c>
      <c r="H119" s="4">
        <v>5</v>
      </c>
      <c r="I119" s="4">
        <v>8.6666666666666679</v>
      </c>
      <c r="J119" s="19">
        <v>1.14186046511628</v>
      </c>
      <c r="K119" s="19">
        <v>0.334415584415584</v>
      </c>
      <c r="L119" s="20">
        <v>247.62114537444899</v>
      </c>
      <c r="M119" s="19">
        <v>0.64251207729468596</v>
      </c>
      <c r="N119">
        <v>491</v>
      </c>
      <c r="O119">
        <v>308</v>
      </c>
      <c r="P119">
        <v>103</v>
      </c>
      <c r="Q119">
        <v>430</v>
      </c>
      <c r="R119">
        <v>207</v>
      </c>
      <c r="S119">
        <v>133</v>
      </c>
      <c r="T119">
        <v>74</v>
      </c>
    </row>
    <row r="120" spans="1:20" x14ac:dyDescent="0.3">
      <c r="A120" s="1" t="s">
        <v>2161</v>
      </c>
      <c r="B120" s="1" t="s">
        <v>4078</v>
      </c>
      <c r="C120" t="s">
        <v>4071</v>
      </c>
      <c r="D120" t="s">
        <v>4129</v>
      </c>
      <c r="E120" s="2" t="str">
        <f t="shared" si="4"/>
        <v>110.-314.</v>
      </c>
      <c r="F120" s="6" t="str">
        <f>"2-2-1"</f>
        <v>2-2-1</v>
      </c>
      <c r="G120" s="4">
        <v>5</v>
      </c>
      <c r="H120" s="4">
        <v>5.5</v>
      </c>
      <c r="I120" s="4">
        <v>7.666666666666667</v>
      </c>
      <c r="J120" s="19">
        <v>1.0800915331807801</v>
      </c>
      <c r="K120" s="19">
        <v>0.532258064516129</v>
      </c>
      <c r="L120" s="20">
        <v>161.25890736342001</v>
      </c>
      <c r="M120" s="19">
        <v>0.69346733668341698</v>
      </c>
      <c r="N120">
        <v>472</v>
      </c>
      <c r="O120">
        <v>186</v>
      </c>
      <c r="P120">
        <v>99</v>
      </c>
      <c r="Q120">
        <v>437</v>
      </c>
      <c r="R120">
        <v>199</v>
      </c>
      <c r="S120">
        <v>138</v>
      </c>
      <c r="T120">
        <v>61</v>
      </c>
    </row>
    <row r="121" spans="1:20" x14ac:dyDescent="0.3">
      <c r="A121" s="1" t="s">
        <v>3523</v>
      </c>
      <c r="B121" s="1" t="s">
        <v>4120</v>
      </c>
      <c r="C121" t="s">
        <v>4072</v>
      </c>
      <c r="D121" t="s">
        <v>4129</v>
      </c>
      <c r="E121" s="2" t="str">
        <f t="shared" si="4"/>
        <v>110.-314.</v>
      </c>
      <c r="F121" s="6" t="str">
        <f>"2-2-1"</f>
        <v>2-2-1</v>
      </c>
      <c r="G121" s="4">
        <v>5</v>
      </c>
      <c r="H121" s="4">
        <v>6</v>
      </c>
      <c r="I121" s="4">
        <v>6.6666666666666661</v>
      </c>
      <c r="J121" s="19">
        <v>1.0099337748344399</v>
      </c>
      <c r="K121" s="19">
        <v>0.170212765957447</v>
      </c>
      <c r="L121" s="20">
        <v>105.89506172839501</v>
      </c>
      <c r="M121" s="19">
        <v>0.71052631578947401</v>
      </c>
      <c r="N121">
        <v>305</v>
      </c>
      <c r="O121">
        <v>94</v>
      </c>
      <c r="P121">
        <v>16</v>
      </c>
      <c r="Q121">
        <v>302</v>
      </c>
      <c r="R121">
        <v>76</v>
      </c>
      <c r="S121">
        <v>54</v>
      </c>
      <c r="T121">
        <v>22</v>
      </c>
    </row>
    <row r="122" spans="1:20" x14ac:dyDescent="0.3">
      <c r="A122" s="1" t="s">
        <v>1959</v>
      </c>
      <c r="B122" s="1" t="s">
        <v>4116</v>
      </c>
      <c r="C122" t="s">
        <v>4070</v>
      </c>
      <c r="D122" t="s">
        <v>4129</v>
      </c>
      <c r="E122" s="2" t="str">
        <f t="shared" si="4"/>
        <v>110.-314.</v>
      </c>
      <c r="F122" s="6" t="str">
        <f>"2-2-1"</f>
        <v>2-2-1</v>
      </c>
      <c r="G122" s="4">
        <v>5</v>
      </c>
      <c r="H122" s="4">
        <v>4</v>
      </c>
      <c r="I122" s="4">
        <v>8.3333333333333339</v>
      </c>
      <c r="J122" s="19">
        <v>0.98376623376623396</v>
      </c>
      <c r="K122" s="19">
        <v>0.24159021406727799</v>
      </c>
      <c r="L122" s="20">
        <v>203.33049403747901</v>
      </c>
      <c r="M122" s="19">
        <v>0.68613138686131403</v>
      </c>
      <c r="N122">
        <v>606</v>
      </c>
      <c r="O122">
        <v>327</v>
      </c>
      <c r="P122">
        <v>79</v>
      </c>
      <c r="Q122">
        <v>616</v>
      </c>
      <c r="R122">
        <v>274</v>
      </c>
      <c r="S122">
        <v>188</v>
      </c>
      <c r="T122">
        <v>86</v>
      </c>
    </row>
    <row r="123" spans="1:20" x14ac:dyDescent="0.3">
      <c r="A123" s="1" t="s">
        <v>3723</v>
      </c>
      <c r="B123" s="1" t="s">
        <v>4115</v>
      </c>
      <c r="C123" t="s">
        <v>4070</v>
      </c>
      <c r="D123" t="s">
        <v>4129</v>
      </c>
      <c r="E123" s="2" t="str">
        <f t="shared" si="4"/>
        <v>110.-314.</v>
      </c>
      <c r="F123" s="6" t="str">
        <f>"2-1-2"</f>
        <v>2-1-2</v>
      </c>
      <c r="G123" s="4">
        <v>5</v>
      </c>
      <c r="H123" s="4">
        <v>7</v>
      </c>
      <c r="I123" s="4">
        <v>5.333333333333333</v>
      </c>
      <c r="J123" s="19">
        <v>1.1823204419889499</v>
      </c>
      <c r="K123" s="19">
        <v>0.207792207792208</v>
      </c>
      <c r="L123" s="20">
        <v>129.51612903225799</v>
      </c>
      <c r="M123" s="19">
        <v>0.70081967213114704</v>
      </c>
      <c r="N123">
        <v>214</v>
      </c>
      <c r="O123">
        <v>77</v>
      </c>
      <c r="P123">
        <v>16</v>
      </c>
      <c r="Q123">
        <v>181</v>
      </c>
      <c r="R123">
        <v>244</v>
      </c>
      <c r="S123">
        <v>171</v>
      </c>
      <c r="T123">
        <v>73</v>
      </c>
    </row>
    <row r="124" spans="1:20" x14ac:dyDescent="0.3">
      <c r="A124" s="1" t="s">
        <v>3061</v>
      </c>
      <c r="B124" s="1" t="s">
        <v>4084</v>
      </c>
      <c r="C124" t="s">
        <v>4070</v>
      </c>
      <c r="D124" t="s">
        <v>4129</v>
      </c>
      <c r="E124" s="2" t="str">
        <f t="shared" si="4"/>
        <v>110.-314.</v>
      </c>
      <c r="F124" s="6" t="str">
        <f>"1-2-2"</f>
        <v>1-2-2</v>
      </c>
      <c r="G124" s="4">
        <v>9</v>
      </c>
      <c r="H124" s="4">
        <v>6</v>
      </c>
      <c r="I124" s="4">
        <v>3.6666666666666665</v>
      </c>
      <c r="J124" s="19">
        <v>1.12765957446809</v>
      </c>
      <c r="K124" s="19">
        <v>0.29729729729729698</v>
      </c>
      <c r="L124" s="20">
        <v>177.697368421053</v>
      </c>
      <c r="M124" s="19">
        <v>0.85106382978723405</v>
      </c>
      <c r="N124">
        <v>159</v>
      </c>
      <c r="O124">
        <v>74</v>
      </c>
      <c r="P124">
        <v>22</v>
      </c>
      <c r="Q124">
        <v>141</v>
      </c>
      <c r="R124">
        <v>235</v>
      </c>
      <c r="S124">
        <v>200</v>
      </c>
      <c r="T124">
        <v>35</v>
      </c>
    </row>
    <row r="125" spans="1:20" x14ac:dyDescent="0.3">
      <c r="A125" s="1" t="s">
        <v>1752</v>
      </c>
      <c r="B125" s="1" t="s">
        <v>4094</v>
      </c>
      <c r="C125" t="s">
        <v>4070</v>
      </c>
      <c r="D125" t="s">
        <v>4129</v>
      </c>
      <c r="E125" s="2" t="str">
        <f t="shared" si="4"/>
        <v>110.-314.</v>
      </c>
      <c r="F125" s="6" t="str">
        <f>"2-1-2"</f>
        <v>2-1-2</v>
      </c>
      <c r="G125" s="4">
        <v>6</v>
      </c>
      <c r="H125" s="4">
        <v>7</v>
      </c>
      <c r="I125" s="4">
        <v>4.666666666666667</v>
      </c>
      <c r="J125" s="19">
        <v>1.13253012048193</v>
      </c>
      <c r="K125" s="19">
        <v>0.21568627450980399</v>
      </c>
      <c r="L125" s="20">
        <v>102.28021978021999</v>
      </c>
      <c r="M125" s="19">
        <v>0.73098330241187404</v>
      </c>
      <c r="N125">
        <v>188</v>
      </c>
      <c r="O125">
        <v>51</v>
      </c>
      <c r="P125">
        <v>11</v>
      </c>
      <c r="Q125">
        <v>166</v>
      </c>
      <c r="R125">
        <v>539</v>
      </c>
      <c r="S125">
        <v>394</v>
      </c>
      <c r="T125">
        <v>145</v>
      </c>
    </row>
    <row r="126" spans="1:20" x14ac:dyDescent="0.3">
      <c r="A126" s="1" t="s">
        <v>2521</v>
      </c>
      <c r="B126" s="1" t="s">
        <v>4090</v>
      </c>
      <c r="C126" t="s">
        <v>4072</v>
      </c>
      <c r="D126" t="s">
        <v>4129</v>
      </c>
      <c r="E126" s="2" t="str">
        <f t="shared" si="4"/>
        <v>110.-314.</v>
      </c>
      <c r="F126" s="6" t="str">
        <f>"1-1-3"</f>
        <v>1-1-3</v>
      </c>
      <c r="G126" s="4">
        <v>10</v>
      </c>
      <c r="H126" s="4">
        <v>6.5</v>
      </c>
      <c r="I126" s="4">
        <v>3</v>
      </c>
      <c r="J126" s="19">
        <v>1.19886363636364</v>
      </c>
      <c r="K126" s="19">
        <v>0.52136752136752096</v>
      </c>
      <c r="L126" s="20">
        <v>187.302631578947</v>
      </c>
      <c r="M126" s="19">
        <v>0.96</v>
      </c>
      <c r="N126">
        <v>211</v>
      </c>
      <c r="O126">
        <v>117</v>
      </c>
      <c r="P126">
        <v>61</v>
      </c>
      <c r="Q126">
        <v>176</v>
      </c>
      <c r="R126">
        <v>25</v>
      </c>
      <c r="S126">
        <v>24</v>
      </c>
      <c r="T126">
        <v>1</v>
      </c>
    </row>
    <row r="127" spans="1:20" x14ac:dyDescent="0.3">
      <c r="A127" s="1" t="s">
        <v>1250</v>
      </c>
      <c r="B127" s="1" t="s">
        <v>4108</v>
      </c>
      <c r="C127" t="s">
        <v>4070</v>
      </c>
      <c r="D127" t="s">
        <v>4129</v>
      </c>
      <c r="E127" s="2" t="str">
        <f t="shared" si="4"/>
        <v>110.-314.</v>
      </c>
      <c r="F127" s="6" t="str">
        <f>"2-2-1"</f>
        <v>2-2-1</v>
      </c>
      <c r="G127" s="4">
        <v>6</v>
      </c>
      <c r="H127" s="4">
        <v>4.5</v>
      </c>
      <c r="I127" s="4">
        <v>7</v>
      </c>
      <c r="J127" s="19">
        <v>1.1026490066225201</v>
      </c>
      <c r="K127" s="19">
        <v>0.37164750957854398</v>
      </c>
      <c r="L127" s="20">
        <v>286.08108108108098</v>
      </c>
      <c r="M127" s="19">
        <v>0.75</v>
      </c>
      <c r="N127">
        <v>333</v>
      </c>
      <c r="O127">
        <v>261</v>
      </c>
      <c r="P127">
        <v>97</v>
      </c>
      <c r="Q127">
        <v>302</v>
      </c>
      <c r="R127">
        <v>380</v>
      </c>
      <c r="S127">
        <v>285</v>
      </c>
      <c r="T127">
        <v>95</v>
      </c>
    </row>
    <row r="128" spans="1:20" x14ac:dyDescent="0.3">
      <c r="A128" s="1" t="s">
        <v>3619</v>
      </c>
      <c r="B128" s="1" t="s">
        <v>4100</v>
      </c>
      <c r="C128" t="s">
        <v>4072</v>
      </c>
      <c r="D128" t="s">
        <v>4129</v>
      </c>
      <c r="E128" s="2" t="str">
        <f t="shared" si="4"/>
        <v>110.-314.</v>
      </c>
      <c r="F128" s="6" t="str">
        <f>"2-2-1"</f>
        <v>2-2-1</v>
      </c>
      <c r="G128" s="4">
        <v>5</v>
      </c>
      <c r="H128" s="4">
        <v>5.5</v>
      </c>
      <c r="I128" s="4">
        <v>6.333333333333333</v>
      </c>
      <c r="J128" s="19">
        <v>1.0124223602484499</v>
      </c>
      <c r="K128" s="19">
        <v>0.25</v>
      </c>
      <c r="L128" s="20">
        <v>115.941176470588</v>
      </c>
      <c r="M128" s="19">
        <v>0.70108695652173902</v>
      </c>
      <c r="N128">
        <v>326</v>
      </c>
      <c r="O128">
        <v>108</v>
      </c>
      <c r="P128">
        <v>27</v>
      </c>
      <c r="Q128">
        <v>322</v>
      </c>
      <c r="R128">
        <v>184</v>
      </c>
      <c r="S128">
        <v>129</v>
      </c>
      <c r="T128">
        <v>55</v>
      </c>
    </row>
    <row r="129" spans="1:20" x14ac:dyDescent="0.3">
      <c r="A129" s="1" t="s">
        <v>2185</v>
      </c>
      <c r="B129" s="1" t="s">
        <v>4097</v>
      </c>
      <c r="C129" t="s">
        <v>4071</v>
      </c>
      <c r="D129" t="s">
        <v>4129</v>
      </c>
      <c r="E129" s="2" t="str">
        <f t="shared" si="4"/>
        <v>110.-314.</v>
      </c>
      <c r="F129" s="6" t="str">
        <f>"2-1-2"</f>
        <v>2-1-2</v>
      </c>
      <c r="G129" s="4">
        <v>5</v>
      </c>
      <c r="H129" s="4">
        <v>7.5</v>
      </c>
      <c r="I129" s="4">
        <v>4.666666666666667</v>
      </c>
      <c r="J129" s="19">
        <v>1.19424460431655</v>
      </c>
      <c r="K129" s="19">
        <v>0.49333333333333301</v>
      </c>
      <c r="L129" s="20">
        <v>86.084905660377402</v>
      </c>
      <c r="M129" s="19">
        <v>0.70129870129870098</v>
      </c>
      <c r="N129">
        <v>332</v>
      </c>
      <c r="O129">
        <v>75</v>
      </c>
      <c r="P129">
        <v>37</v>
      </c>
      <c r="Q129">
        <v>278</v>
      </c>
      <c r="R129">
        <v>77</v>
      </c>
      <c r="S129">
        <v>54</v>
      </c>
      <c r="T129">
        <v>23</v>
      </c>
    </row>
    <row r="130" spans="1:20" x14ac:dyDescent="0.3">
      <c r="A130" s="1" t="s">
        <v>1559</v>
      </c>
      <c r="B130" s="1" t="s">
        <v>4108</v>
      </c>
      <c r="C130" t="s">
        <v>4073</v>
      </c>
      <c r="D130" t="s">
        <v>4129</v>
      </c>
      <c r="E130" s="2" t="str">
        <f t="shared" si="4"/>
        <v>110.-314.</v>
      </c>
      <c r="F130" s="6" t="str">
        <f>"2-2-1"</f>
        <v>2-2-1</v>
      </c>
      <c r="G130" s="4">
        <v>6</v>
      </c>
      <c r="H130" s="4">
        <v>4</v>
      </c>
      <c r="I130" s="4">
        <v>6.6666666666666661</v>
      </c>
      <c r="J130" s="19">
        <v>1.0396039603960401</v>
      </c>
      <c r="K130" s="19">
        <v>0.32727272727272699</v>
      </c>
      <c r="L130" s="20">
        <v>265.01650165016503</v>
      </c>
      <c r="M130" s="19">
        <v>0.71590909090909105</v>
      </c>
      <c r="N130">
        <v>315</v>
      </c>
      <c r="O130">
        <v>220</v>
      </c>
      <c r="P130">
        <v>72</v>
      </c>
      <c r="Q130">
        <v>303</v>
      </c>
      <c r="R130">
        <v>88</v>
      </c>
      <c r="S130">
        <v>63</v>
      </c>
      <c r="T130">
        <v>25</v>
      </c>
    </row>
    <row r="131" spans="1:20" x14ac:dyDescent="0.3">
      <c r="A131" s="1" t="s">
        <v>1424</v>
      </c>
      <c r="B131" s="1" t="s">
        <v>4127</v>
      </c>
      <c r="C131" t="s">
        <v>4071</v>
      </c>
      <c r="D131" t="s">
        <v>4129</v>
      </c>
      <c r="E131" s="2" t="str">
        <f t="shared" si="4"/>
        <v>110.-314.</v>
      </c>
      <c r="F131" s="6" t="str">
        <f>"1-2-2"</f>
        <v>1-2-2</v>
      </c>
      <c r="G131" s="4">
        <v>9</v>
      </c>
      <c r="H131" s="4">
        <v>5</v>
      </c>
      <c r="I131" s="4">
        <v>4.3333333333333339</v>
      </c>
      <c r="J131" s="19">
        <v>1.02189781021898</v>
      </c>
      <c r="K131" s="19">
        <v>0.69444444444444398</v>
      </c>
      <c r="L131" s="20">
        <v>159.59514170040501</v>
      </c>
      <c r="M131" s="19">
        <v>0.86363636363636398</v>
      </c>
      <c r="N131">
        <v>280</v>
      </c>
      <c r="O131">
        <v>108</v>
      </c>
      <c r="P131">
        <v>75</v>
      </c>
      <c r="Q131">
        <v>274</v>
      </c>
      <c r="R131">
        <v>44</v>
      </c>
      <c r="S131">
        <v>38</v>
      </c>
      <c r="T131">
        <v>6</v>
      </c>
    </row>
    <row r="132" spans="1:20" x14ac:dyDescent="0.3">
      <c r="A132" s="1" t="s">
        <v>2673</v>
      </c>
      <c r="B132" s="1" t="s">
        <v>4089</v>
      </c>
      <c r="C132" t="s">
        <v>4072</v>
      </c>
      <c r="D132" t="s">
        <v>4129</v>
      </c>
      <c r="E132" s="2" t="str">
        <f t="shared" si="4"/>
        <v>110.-314.</v>
      </c>
      <c r="F132" s="6" t="str">
        <f>"1-2-2"</f>
        <v>1-2-2</v>
      </c>
      <c r="G132" s="4">
        <v>7</v>
      </c>
      <c r="H132" s="4">
        <v>3.5</v>
      </c>
      <c r="I132" s="4">
        <v>6</v>
      </c>
      <c r="J132" s="19">
        <v>0.874285714285714</v>
      </c>
      <c r="K132" s="19">
        <v>0.184397163120567</v>
      </c>
      <c r="L132" s="20">
        <v>175.64846416382301</v>
      </c>
      <c r="M132" s="19">
        <v>0.79204892966360896</v>
      </c>
      <c r="N132">
        <v>306</v>
      </c>
      <c r="O132">
        <v>141</v>
      </c>
      <c r="P132">
        <v>26</v>
      </c>
      <c r="Q132">
        <v>350</v>
      </c>
      <c r="R132">
        <v>327</v>
      </c>
      <c r="S132">
        <v>259</v>
      </c>
      <c r="T132">
        <v>68</v>
      </c>
    </row>
    <row r="133" spans="1:20" x14ac:dyDescent="0.3">
      <c r="A133" s="1" t="s">
        <v>2348</v>
      </c>
      <c r="B133" s="1" t="s">
        <v>4082</v>
      </c>
      <c r="C133" t="s">
        <v>4072</v>
      </c>
      <c r="D133" t="s">
        <v>4129</v>
      </c>
      <c r="E133" s="2" t="str">
        <f t="shared" si="4"/>
        <v>110.-314.</v>
      </c>
      <c r="F133" s="6" t="str">
        <f>"1-1-3"</f>
        <v>1-1-3</v>
      </c>
      <c r="G133" s="4">
        <v>7</v>
      </c>
      <c r="H133" s="4">
        <v>7</v>
      </c>
      <c r="I133" s="4">
        <v>3</v>
      </c>
      <c r="J133" s="19">
        <v>1.1735537190082601</v>
      </c>
      <c r="K133" s="19">
        <v>0.29824561403508798</v>
      </c>
      <c r="L133" s="20">
        <v>140.57432432432401</v>
      </c>
      <c r="M133" s="19">
        <v>0.75862068965517204</v>
      </c>
      <c r="N133">
        <v>142</v>
      </c>
      <c r="O133">
        <v>57</v>
      </c>
      <c r="P133">
        <v>17</v>
      </c>
      <c r="Q133">
        <v>121</v>
      </c>
      <c r="R133">
        <v>145</v>
      </c>
      <c r="S133">
        <v>110</v>
      </c>
      <c r="T133">
        <v>35</v>
      </c>
    </row>
    <row r="134" spans="1:20" x14ac:dyDescent="0.3">
      <c r="A134" s="1" t="s">
        <v>149</v>
      </c>
      <c r="B134" s="1" t="s">
        <v>4103</v>
      </c>
      <c r="C134" t="s">
        <v>4070</v>
      </c>
      <c r="D134" t="s">
        <v>4129</v>
      </c>
      <c r="E134" s="2" t="str">
        <f t="shared" si="4"/>
        <v>110.-314.</v>
      </c>
      <c r="F134" s="6" t="str">
        <f>"1-2-2"</f>
        <v>1-2-2</v>
      </c>
      <c r="G134" s="4">
        <v>7</v>
      </c>
      <c r="H134" s="4">
        <v>4</v>
      </c>
      <c r="I134" s="4">
        <v>5.333333333333333</v>
      </c>
      <c r="J134" s="19">
        <v>1.0871369294605799</v>
      </c>
      <c r="K134" s="19">
        <v>0.30693069306930698</v>
      </c>
      <c r="L134" s="20">
        <v>296.10441767068301</v>
      </c>
      <c r="M134" s="19">
        <v>0.770531400966184</v>
      </c>
      <c r="N134">
        <v>262</v>
      </c>
      <c r="O134">
        <v>202</v>
      </c>
      <c r="P134">
        <v>62</v>
      </c>
      <c r="Q134">
        <v>241</v>
      </c>
      <c r="R134">
        <v>414</v>
      </c>
      <c r="S134">
        <v>319</v>
      </c>
      <c r="T134">
        <v>95</v>
      </c>
    </row>
    <row r="135" spans="1:20" x14ac:dyDescent="0.3">
      <c r="A135" s="1" t="s">
        <v>64</v>
      </c>
      <c r="B135" s="1" t="s">
        <v>4077</v>
      </c>
      <c r="C135" t="s">
        <v>4070</v>
      </c>
      <c r="D135" t="s">
        <v>4129</v>
      </c>
      <c r="E135" s="2" t="str">
        <f t="shared" si="4"/>
        <v>110.-314.</v>
      </c>
      <c r="F135" s="6" t="str">
        <f>"1-2-2"</f>
        <v>1-2-2</v>
      </c>
      <c r="G135" s="4">
        <v>9</v>
      </c>
      <c r="H135" s="4">
        <v>4.5</v>
      </c>
      <c r="I135" s="4">
        <v>4</v>
      </c>
      <c r="J135" s="19">
        <v>1.33510638297872</v>
      </c>
      <c r="K135" s="19">
        <v>0.625766871165644</v>
      </c>
      <c r="L135" s="20">
        <v>508.50427350427299</v>
      </c>
      <c r="M135" s="19">
        <v>0.83678756476683902</v>
      </c>
      <c r="N135">
        <v>251</v>
      </c>
      <c r="O135">
        <v>326</v>
      </c>
      <c r="P135">
        <v>204</v>
      </c>
      <c r="Q135">
        <v>188</v>
      </c>
      <c r="R135">
        <v>386</v>
      </c>
      <c r="S135">
        <v>323</v>
      </c>
      <c r="T135">
        <v>63</v>
      </c>
    </row>
    <row r="136" spans="1:20" x14ac:dyDescent="0.3">
      <c r="A136" s="1" t="s">
        <v>2114</v>
      </c>
      <c r="B136" s="1" t="s">
        <v>4074</v>
      </c>
      <c r="C136" t="s">
        <v>4070</v>
      </c>
      <c r="D136" t="s">
        <v>4129</v>
      </c>
      <c r="E136" s="2" t="str">
        <f t="shared" si="4"/>
        <v>110.-314.</v>
      </c>
      <c r="F136" s="6" t="str">
        <f>"1-1-3"</f>
        <v>1-1-3</v>
      </c>
      <c r="G136" s="4">
        <v>8</v>
      </c>
      <c r="H136" s="4">
        <v>8</v>
      </c>
      <c r="I136" s="4">
        <v>1.3333333333333333</v>
      </c>
      <c r="J136" s="19">
        <v>2.43333333333333</v>
      </c>
      <c r="K136" s="19">
        <v>0.71764705882352897</v>
      </c>
      <c r="L136" s="20">
        <v>191.51234567901199</v>
      </c>
      <c r="M136" s="19">
        <v>0.80555555555555602</v>
      </c>
      <c r="N136">
        <v>146</v>
      </c>
      <c r="O136">
        <v>85</v>
      </c>
      <c r="P136">
        <v>61</v>
      </c>
      <c r="Q136">
        <v>60</v>
      </c>
      <c r="R136">
        <v>108</v>
      </c>
      <c r="S136">
        <v>87</v>
      </c>
      <c r="T136">
        <v>21</v>
      </c>
    </row>
    <row r="137" spans="1:20" x14ac:dyDescent="0.3">
      <c r="A137" s="1" t="s">
        <v>455</v>
      </c>
      <c r="B137" s="1" t="s">
        <v>4088</v>
      </c>
      <c r="C137" t="s">
        <v>4070</v>
      </c>
      <c r="D137" t="s">
        <v>4129</v>
      </c>
      <c r="E137" s="2" t="str">
        <f t="shared" si="4"/>
        <v>110.-314.</v>
      </c>
      <c r="F137" s="6" t="str">
        <f>"1-2-2"</f>
        <v>1-2-2</v>
      </c>
      <c r="G137" s="4">
        <v>9</v>
      </c>
      <c r="H137" s="4">
        <v>3.5</v>
      </c>
      <c r="I137" s="4">
        <v>4</v>
      </c>
      <c r="J137" s="19">
        <v>0.90825688073394495</v>
      </c>
      <c r="K137" s="19">
        <v>0.30496453900709197</v>
      </c>
      <c r="L137" s="20">
        <v>204.63220675944299</v>
      </c>
      <c r="M137" s="19">
        <v>0.86124401913875603</v>
      </c>
      <c r="N137">
        <v>495</v>
      </c>
      <c r="O137">
        <v>282</v>
      </c>
      <c r="P137">
        <v>86</v>
      </c>
      <c r="Q137">
        <v>545</v>
      </c>
      <c r="R137">
        <v>209</v>
      </c>
      <c r="S137">
        <v>180</v>
      </c>
      <c r="T137">
        <v>29</v>
      </c>
    </row>
    <row r="138" spans="1:20" x14ac:dyDescent="0.3">
      <c r="A138" s="1" t="s">
        <v>3684</v>
      </c>
      <c r="B138" s="1" t="s">
        <v>4121</v>
      </c>
      <c r="C138" t="s">
        <v>4073</v>
      </c>
      <c r="D138" t="s">
        <v>4129</v>
      </c>
      <c r="E138" s="2" t="str">
        <f t="shared" si="4"/>
        <v>110.-314.</v>
      </c>
      <c r="F138" s="6" t="str">
        <f>"2-1-2"</f>
        <v>2-1-2</v>
      </c>
      <c r="G138" s="4">
        <v>5</v>
      </c>
      <c r="H138" s="4">
        <v>6.5</v>
      </c>
      <c r="I138" s="4">
        <v>4</v>
      </c>
      <c r="J138" s="19">
        <v>1.3653846153846201</v>
      </c>
      <c r="K138" s="19">
        <v>0.50299401197604798</v>
      </c>
      <c r="L138" s="20">
        <v>320.81578947368399</v>
      </c>
      <c r="M138" s="19">
        <v>0.67841409691629995</v>
      </c>
      <c r="N138">
        <v>213</v>
      </c>
      <c r="O138">
        <v>167</v>
      </c>
      <c r="P138">
        <v>84</v>
      </c>
      <c r="Q138">
        <v>156</v>
      </c>
      <c r="R138">
        <v>681</v>
      </c>
      <c r="S138">
        <v>462</v>
      </c>
      <c r="T138">
        <v>219</v>
      </c>
    </row>
    <row r="139" spans="1:20" x14ac:dyDescent="0.3">
      <c r="A139" s="1" t="s">
        <v>2238</v>
      </c>
      <c r="B139" s="1" t="s">
        <v>4077</v>
      </c>
      <c r="C139" t="s">
        <v>4073</v>
      </c>
      <c r="D139" t="s">
        <v>4129</v>
      </c>
      <c r="E139" s="2" t="str">
        <f t="shared" si="4"/>
        <v>110.-314.</v>
      </c>
      <c r="F139" s="6" t="str">
        <f>"1-3-1"</f>
        <v>1-3-1</v>
      </c>
      <c r="G139" s="4">
        <v>8</v>
      </c>
      <c r="H139" s="4">
        <v>0</v>
      </c>
      <c r="I139" s="4">
        <v>6.6666666666666661</v>
      </c>
      <c r="J139" s="19">
        <v>0.18339100346020801</v>
      </c>
      <c r="K139" s="19">
        <v>0.227675931401538</v>
      </c>
      <c r="L139" s="20">
        <v>2037.0132013201301</v>
      </c>
      <c r="M139" s="19">
        <v>0.80487804878048796</v>
      </c>
      <c r="N139">
        <v>265</v>
      </c>
      <c r="O139">
        <v>1691</v>
      </c>
      <c r="P139">
        <v>385</v>
      </c>
      <c r="Q139">
        <v>1445</v>
      </c>
      <c r="R139">
        <v>41</v>
      </c>
      <c r="S139">
        <v>33</v>
      </c>
      <c r="T139">
        <v>8</v>
      </c>
    </row>
    <row r="140" spans="1:20" x14ac:dyDescent="0.3">
      <c r="A140" s="1" t="s">
        <v>2111</v>
      </c>
      <c r="B140" s="1" t="s">
        <v>4115</v>
      </c>
      <c r="C140" t="s">
        <v>4071</v>
      </c>
      <c r="D140" t="s">
        <v>4129</v>
      </c>
      <c r="E140" s="2" t="str">
        <f t="shared" si="4"/>
        <v>110.-314.</v>
      </c>
      <c r="F140" s="6" t="str">
        <f>"2-1-2"</f>
        <v>2-1-2</v>
      </c>
      <c r="G140" s="4">
        <v>4</v>
      </c>
      <c r="H140" s="4">
        <v>6.5</v>
      </c>
      <c r="I140" s="4">
        <v>3.6666666666666665</v>
      </c>
      <c r="J140" s="19">
        <v>1.11797752808989</v>
      </c>
      <c r="K140" s="19">
        <v>0.41538461538461502</v>
      </c>
      <c r="L140" s="20">
        <v>120.431472081218</v>
      </c>
      <c r="M140" s="19">
        <v>0.670886075949367</v>
      </c>
      <c r="N140">
        <v>199</v>
      </c>
      <c r="O140">
        <v>65</v>
      </c>
      <c r="P140">
        <v>27</v>
      </c>
      <c r="Q140">
        <v>178</v>
      </c>
      <c r="R140">
        <v>79</v>
      </c>
      <c r="S140">
        <v>53</v>
      </c>
      <c r="T140">
        <v>26</v>
      </c>
    </row>
    <row r="141" spans="1:20" x14ac:dyDescent="0.3">
      <c r="A141" s="1" t="s">
        <v>1225</v>
      </c>
      <c r="B141" s="1" t="s">
        <v>4111</v>
      </c>
      <c r="C141" t="s">
        <v>4070</v>
      </c>
      <c r="D141" t="s">
        <v>4129</v>
      </c>
      <c r="E141" s="2" t="str">
        <f t="shared" si="4"/>
        <v>110.-314.</v>
      </c>
      <c r="F141" s="6" t="str">
        <f>"1-2-2"</f>
        <v>1-2-2</v>
      </c>
      <c r="G141" s="4">
        <v>9</v>
      </c>
      <c r="H141" s="4">
        <v>6</v>
      </c>
      <c r="I141" s="4">
        <v>6</v>
      </c>
      <c r="J141" s="19">
        <v>1.0265486725663699</v>
      </c>
      <c r="K141" s="19">
        <v>7.8431372549019607E-2</v>
      </c>
      <c r="L141" s="20">
        <v>75.979591836734699</v>
      </c>
      <c r="M141" s="19">
        <v>0.87234042553191504</v>
      </c>
      <c r="N141">
        <v>232</v>
      </c>
      <c r="O141">
        <v>51</v>
      </c>
      <c r="P141">
        <v>4</v>
      </c>
      <c r="Q141">
        <v>226</v>
      </c>
      <c r="R141">
        <v>423</v>
      </c>
      <c r="S141">
        <v>369</v>
      </c>
      <c r="T141">
        <v>54</v>
      </c>
    </row>
    <row r="142" spans="1:20" x14ac:dyDescent="0.3">
      <c r="A142" s="1" t="s">
        <v>1244</v>
      </c>
      <c r="B142" s="1" t="s">
        <v>4075</v>
      </c>
      <c r="C142" t="s">
        <v>4072</v>
      </c>
      <c r="D142" t="s">
        <v>4129</v>
      </c>
      <c r="E142" s="2" t="str">
        <f t="shared" si="4"/>
        <v>110.-314.</v>
      </c>
      <c r="F142" s="6" t="str">
        <f>"2-2-1"</f>
        <v>2-2-1</v>
      </c>
      <c r="G142" s="4">
        <v>6</v>
      </c>
      <c r="H142" s="4">
        <v>4.5</v>
      </c>
      <c r="I142" s="4">
        <v>9</v>
      </c>
      <c r="J142" s="19">
        <v>1.1000000000000001</v>
      </c>
      <c r="K142" s="19">
        <v>0.27338129496402902</v>
      </c>
      <c r="L142" s="20">
        <v>250.54320987654299</v>
      </c>
      <c r="M142" s="19">
        <v>0.72580645161290303</v>
      </c>
      <c r="N142">
        <v>451</v>
      </c>
      <c r="O142">
        <v>278</v>
      </c>
      <c r="P142">
        <v>76</v>
      </c>
      <c r="Q142">
        <v>410</v>
      </c>
      <c r="R142">
        <v>124</v>
      </c>
      <c r="S142">
        <v>90</v>
      </c>
      <c r="T142">
        <v>34</v>
      </c>
    </row>
    <row r="143" spans="1:20" x14ac:dyDescent="0.3">
      <c r="A143" s="1" t="s">
        <v>1172</v>
      </c>
      <c r="B143" s="1" t="s">
        <v>4090</v>
      </c>
      <c r="C143" t="s">
        <v>4070</v>
      </c>
      <c r="D143" t="s">
        <v>4129</v>
      </c>
      <c r="E143" s="2" t="str">
        <f t="shared" si="4"/>
        <v>110.-314.</v>
      </c>
      <c r="F143" s="6" t="str">
        <f>"2-2-1"</f>
        <v>2-2-1</v>
      </c>
      <c r="G143" s="4">
        <v>5</v>
      </c>
      <c r="H143" s="4">
        <v>4.5</v>
      </c>
      <c r="I143" s="4">
        <v>8.3333333333333339</v>
      </c>
      <c r="J143" s="19">
        <v>1.08584686774942</v>
      </c>
      <c r="K143" s="19">
        <v>0.43692307692307703</v>
      </c>
      <c r="L143" s="20">
        <v>285.15625</v>
      </c>
      <c r="M143" s="19">
        <v>0.68259385665529004</v>
      </c>
      <c r="N143">
        <v>468</v>
      </c>
      <c r="O143">
        <v>325</v>
      </c>
      <c r="P143">
        <v>142</v>
      </c>
      <c r="Q143">
        <v>431</v>
      </c>
      <c r="R143">
        <v>293</v>
      </c>
      <c r="S143">
        <v>200</v>
      </c>
      <c r="T143">
        <v>93</v>
      </c>
    </row>
    <row r="144" spans="1:20" x14ac:dyDescent="0.3">
      <c r="A144" s="1" t="s">
        <v>1210</v>
      </c>
      <c r="B144" s="1" t="s">
        <v>4100</v>
      </c>
      <c r="C144" t="s">
        <v>4073</v>
      </c>
      <c r="D144" t="s">
        <v>4129</v>
      </c>
      <c r="E144" s="2" t="str">
        <f t="shared" si="4"/>
        <v>110.-314.</v>
      </c>
      <c r="F144" s="6" t="str">
        <f>"2-2-1"</f>
        <v>2-2-1</v>
      </c>
      <c r="G144" s="4">
        <v>4</v>
      </c>
      <c r="H144" s="4">
        <v>5</v>
      </c>
      <c r="I144" s="4">
        <v>8.3333333333333339</v>
      </c>
      <c r="J144" s="19">
        <v>1.11695906432749</v>
      </c>
      <c r="K144" s="19">
        <v>0.25660377358490599</v>
      </c>
      <c r="L144" s="20">
        <v>287.01780415430301</v>
      </c>
      <c r="M144" s="19">
        <v>0.63157894736842102</v>
      </c>
      <c r="N144">
        <v>382</v>
      </c>
      <c r="O144">
        <v>265</v>
      </c>
      <c r="P144">
        <v>68</v>
      </c>
      <c r="Q144">
        <v>342</v>
      </c>
      <c r="R144">
        <v>266</v>
      </c>
      <c r="S144">
        <v>168</v>
      </c>
      <c r="T144">
        <v>98</v>
      </c>
    </row>
    <row r="145" spans="1:20" x14ac:dyDescent="0.3">
      <c r="A145" s="1" t="s">
        <v>1200</v>
      </c>
      <c r="B145" s="1" t="s">
        <v>4123</v>
      </c>
      <c r="C145" t="s">
        <v>4071</v>
      </c>
      <c r="D145" t="s">
        <v>4129</v>
      </c>
      <c r="E145" s="2" t="str">
        <f t="shared" si="4"/>
        <v>110.-314.</v>
      </c>
      <c r="F145" s="6" t="str">
        <f>"2-1-2"</f>
        <v>2-1-2</v>
      </c>
      <c r="G145" s="4">
        <v>4</v>
      </c>
      <c r="H145" s="4">
        <v>7.5</v>
      </c>
      <c r="I145" s="4">
        <v>5.6666666666666661</v>
      </c>
      <c r="J145" s="19">
        <v>1.25136612021858</v>
      </c>
      <c r="K145" s="19">
        <v>0.29310344827586199</v>
      </c>
      <c r="L145" s="20">
        <v>112.606382978723</v>
      </c>
      <c r="M145" s="19">
        <v>0.64767932489451496</v>
      </c>
      <c r="N145">
        <v>229</v>
      </c>
      <c r="O145">
        <v>58</v>
      </c>
      <c r="P145">
        <v>17</v>
      </c>
      <c r="Q145">
        <v>183</v>
      </c>
      <c r="R145">
        <v>474</v>
      </c>
      <c r="S145">
        <v>307</v>
      </c>
      <c r="T145">
        <v>167</v>
      </c>
    </row>
    <row r="146" spans="1:20" x14ac:dyDescent="0.3">
      <c r="A146" s="1" t="s">
        <v>1166</v>
      </c>
      <c r="B146" s="1" t="s">
        <v>4121</v>
      </c>
      <c r="C146" t="s">
        <v>4070</v>
      </c>
      <c r="D146" t="s">
        <v>4129</v>
      </c>
      <c r="E146" s="2" t="str">
        <f t="shared" si="4"/>
        <v>110.-314.</v>
      </c>
      <c r="F146" s="6" t="str">
        <f>"1-2-2"</f>
        <v>1-2-2</v>
      </c>
      <c r="G146" s="4">
        <v>10</v>
      </c>
      <c r="H146" s="4">
        <v>5</v>
      </c>
      <c r="I146" s="4">
        <v>4</v>
      </c>
      <c r="J146" s="19">
        <v>1.1176470588235301</v>
      </c>
      <c r="K146" s="19">
        <v>0.352112676056338</v>
      </c>
      <c r="L146" s="20">
        <v>277.16577540106999</v>
      </c>
      <c r="M146" s="19">
        <v>0.89215686274509798</v>
      </c>
      <c r="N146">
        <v>190</v>
      </c>
      <c r="O146">
        <v>142</v>
      </c>
      <c r="P146">
        <v>50</v>
      </c>
      <c r="Q146">
        <v>170</v>
      </c>
      <c r="R146">
        <v>102</v>
      </c>
      <c r="S146">
        <v>91</v>
      </c>
      <c r="T146">
        <v>11</v>
      </c>
    </row>
    <row r="147" spans="1:20" x14ac:dyDescent="0.3">
      <c r="A147" s="1" t="s">
        <v>2729</v>
      </c>
      <c r="B147" s="1" t="s">
        <v>4109</v>
      </c>
      <c r="C147" t="s">
        <v>4071</v>
      </c>
      <c r="D147" t="s">
        <v>4129</v>
      </c>
      <c r="E147" s="2" t="str">
        <f t="shared" si="4"/>
        <v>110.-314.</v>
      </c>
      <c r="F147" s="6" t="str">
        <f>"2-1-2"</f>
        <v>2-1-2</v>
      </c>
      <c r="G147" s="4">
        <v>4</v>
      </c>
      <c r="H147" s="4">
        <v>6.5</v>
      </c>
      <c r="I147" s="4">
        <v>5</v>
      </c>
      <c r="J147" s="19">
        <v>1.13592233009709</v>
      </c>
      <c r="K147" s="19">
        <v>0.38356164383561597</v>
      </c>
      <c r="L147" s="20">
        <v>126.880952380952</v>
      </c>
      <c r="M147" s="19">
        <v>0.64390243902439004</v>
      </c>
      <c r="N147">
        <v>234</v>
      </c>
      <c r="O147">
        <v>73</v>
      </c>
      <c r="P147">
        <v>28</v>
      </c>
      <c r="Q147">
        <v>206</v>
      </c>
      <c r="R147">
        <v>410</v>
      </c>
      <c r="S147">
        <v>264</v>
      </c>
      <c r="T147">
        <v>146</v>
      </c>
    </row>
    <row r="148" spans="1:20" x14ac:dyDescent="0.3">
      <c r="A148" s="1" t="s">
        <v>1157</v>
      </c>
      <c r="B148" s="1" t="s">
        <v>4097</v>
      </c>
      <c r="C148" t="s">
        <v>4070</v>
      </c>
      <c r="D148" t="s">
        <v>4129</v>
      </c>
      <c r="E148" s="2" t="str">
        <f t="shared" si="4"/>
        <v>110.-314.</v>
      </c>
      <c r="F148" s="6" t="str">
        <f>"2-1-2"</f>
        <v>2-1-2</v>
      </c>
      <c r="G148" s="4">
        <v>4</v>
      </c>
      <c r="H148" s="4">
        <v>8</v>
      </c>
      <c r="I148" s="4">
        <v>3.6666666666666665</v>
      </c>
      <c r="J148" s="19">
        <v>1.4344827586206901</v>
      </c>
      <c r="K148" s="19">
        <v>0.53676470588235303</v>
      </c>
      <c r="L148" s="20">
        <v>190.92307692307699</v>
      </c>
      <c r="M148" s="19">
        <v>0.67123287671232901</v>
      </c>
      <c r="N148">
        <v>208</v>
      </c>
      <c r="O148">
        <v>136</v>
      </c>
      <c r="P148">
        <v>73</v>
      </c>
      <c r="Q148">
        <v>145</v>
      </c>
      <c r="R148">
        <v>73</v>
      </c>
      <c r="S148">
        <v>49</v>
      </c>
      <c r="T148">
        <v>24</v>
      </c>
    </row>
    <row r="149" spans="1:20" x14ac:dyDescent="0.3">
      <c r="A149" s="1" t="s">
        <v>2439</v>
      </c>
      <c r="B149" s="1" t="s">
        <v>4099</v>
      </c>
      <c r="C149" t="s">
        <v>4070</v>
      </c>
      <c r="D149" t="s">
        <v>4129</v>
      </c>
      <c r="E149" s="2" t="str">
        <f t="shared" si="4"/>
        <v>110.-314.</v>
      </c>
      <c r="F149" s="6" t="str">
        <f>"2-1-2"</f>
        <v>2-1-2</v>
      </c>
      <c r="G149" s="4">
        <v>5</v>
      </c>
      <c r="H149" s="4">
        <v>7</v>
      </c>
      <c r="I149" s="4">
        <v>3.333333333333333</v>
      </c>
      <c r="J149" s="19">
        <v>1.57718120805369</v>
      </c>
      <c r="K149" s="19">
        <v>0.59171597633136097</v>
      </c>
      <c r="L149" s="20">
        <v>264.74248927038599</v>
      </c>
      <c r="M149" s="19">
        <v>0.70588235294117696</v>
      </c>
      <c r="N149">
        <v>235</v>
      </c>
      <c r="O149">
        <v>169</v>
      </c>
      <c r="P149">
        <v>100</v>
      </c>
      <c r="Q149">
        <v>149</v>
      </c>
      <c r="R149">
        <v>34</v>
      </c>
      <c r="S149">
        <v>24</v>
      </c>
      <c r="T149">
        <v>10</v>
      </c>
    </row>
    <row r="150" spans="1:20" x14ac:dyDescent="0.3">
      <c r="A150" s="1" t="s">
        <v>1367</v>
      </c>
      <c r="B150" s="1" t="s">
        <v>4091</v>
      </c>
      <c r="C150" t="s">
        <v>4073</v>
      </c>
      <c r="D150" t="s">
        <v>4129</v>
      </c>
      <c r="E150" s="2" t="str">
        <f t="shared" si="4"/>
        <v>110.-314.</v>
      </c>
      <c r="F150" s="6" t="str">
        <f>"2-2-1"</f>
        <v>2-2-1</v>
      </c>
      <c r="G150" s="4">
        <v>6</v>
      </c>
      <c r="H150" s="4">
        <v>4.5</v>
      </c>
      <c r="I150" s="4">
        <v>6.6666666666666661</v>
      </c>
      <c r="J150" s="19">
        <v>1.1818181818181801</v>
      </c>
      <c r="K150" s="19">
        <v>0.34033613445378202</v>
      </c>
      <c r="L150" s="20">
        <v>381.008771929825</v>
      </c>
      <c r="M150" s="19">
        <v>0.73877551020408205</v>
      </c>
      <c r="N150">
        <v>312</v>
      </c>
      <c r="O150">
        <v>238</v>
      </c>
      <c r="P150">
        <v>81</v>
      </c>
      <c r="Q150">
        <v>264</v>
      </c>
      <c r="R150">
        <v>245</v>
      </c>
      <c r="S150">
        <v>181</v>
      </c>
      <c r="T150">
        <v>64</v>
      </c>
    </row>
    <row r="151" spans="1:20" x14ac:dyDescent="0.3">
      <c r="A151" s="1" t="s">
        <v>1476</v>
      </c>
      <c r="B151" s="1" t="s">
        <v>4091</v>
      </c>
      <c r="C151" t="s">
        <v>4070</v>
      </c>
      <c r="D151" t="s">
        <v>4129</v>
      </c>
      <c r="E151" s="2" t="str">
        <f t="shared" si="4"/>
        <v>110.-314.</v>
      </c>
      <c r="F151" s="6" t="str">
        <f>"2-2-1"</f>
        <v>2-2-1</v>
      </c>
      <c r="G151" s="4">
        <v>6</v>
      </c>
      <c r="H151" s="4">
        <v>5.5</v>
      </c>
      <c r="I151" s="4">
        <v>8</v>
      </c>
      <c r="J151" s="19">
        <v>1.19889502762431</v>
      </c>
      <c r="K151" s="19">
        <v>0.47747747747747699</v>
      </c>
      <c r="L151" s="20">
        <v>249.579055441478</v>
      </c>
      <c r="M151" s="19">
        <v>0.73484848484848497</v>
      </c>
      <c r="N151">
        <v>434</v>
      </c>
      <c r="O151">
        <v>333</v>
      </c>
      <c r="P151">
        <v>159</v>
      </c>
      <c r="Q151">
        <v>362</v>
      </c>
      <c r="R151">
        <v>264</v>
      </c>
      <c r="S151">
        <v>194</v>
      </c>
      <c r="T151">
        <v>70</v>
      </c>
    </row>
    <row r="152" spans="1:20" x14ac:dyDescent="0.3">
      <c r="A152" s="1" t="s">
        <v>2075</v>
      </c>
      <c r="B152" s="1" t="s">
        <v>4108</v>
      </c>
      <c r="C152" t="s">
        <v>4070</v>
      </c>
      <c r="D152" t="s">
        <v>4129</v>
      </c>
      <c r="E152" s="2" t="str">
        <f t="shared" si="4"/>
        <v>110.-314.</v>
      </c>
      <c r="F152" s="6" t="str">
        <f>"2-2-1"</f>
        <v>2-2-1</v>
      </c>
      <c r="G152" s="4">
        <v>5</v>
      </c>
      <c r="H152" s="4">
        <v>5.5</v>
      </c>
      <c r="I152" s="4">
        <v>7.333333333333333</v>
      </c>
      <c r="J152" s="19">
        <v>1.11650485436893</v>
      </c>
      <c r="K152" s="19">
        <v>0.32876712328767099</v>
      </c>
      <c r="L152" s="20">
        <v>228.38571428571399</v>
      </c>
      <c r="M152" s="19">
        <v>0.70358306188925102</v>
      </c>
      <c r="N152">
        <v>345</v>
      </c>
      <c r="O152">
        <v>219</v>
      </c>
      <c r="P152">
        <v>72</v>
      </c>
      <c r="Q152">
        <v>309</v>
      </c>
      <c r="R152">
        <v>307</v>
      </c>
      <c r="S152">
        <v>216</v>
      </c>
      <c r="T152">
        <v>91</v>
      </c>
    </row>
    <row r="153" spans="1:20" x14ac:dyDescent="0.3">
      <c r="A153" s="1" t="s">
        <v>1470</v>
      </c>
      <c r="B153" s="1" t="s">
        <v>4100</v>
      </c>
      <c r="C153" t="s">
        <v>4072</v>
      </c>
      <c r="D153" t="s">
        <v>4129</v>
      </c>
      <c r="E153" s="2" t="str">
        <f t="shared" si="4"/>
        <v>110.-314.</v>
      </c>
      <c r="F153" s="6" t="str">
        <f>"2-2-1"</f>
        <v>2-2-1</v>
      </c>
      <c r="G153" s="4">
        <v>4</v>
      </c>
      <c r="H153" s="4">
        <v>5</v>
      </c>
      <c r="I153" s="4">
        <v>6.333333333333333</v>
      </c>
      <c r="J153" s="19">
        <v>1.1092715231788099</v>
      </c>
      <c r="K153" s="19">
        <v>0.37765957446808501</v>
      </c>
      <c r="L153" s="20">
        <v>201.82352941176501</v>
      </c>
      <c r="M153" s="19">
        <v>0.67021276595744705</v>
      </c>
      <c r="N153">
        <v>335</v>
      </c>
      <c r="O153">
        <v>188</v>
      </c>
      <c r="P153">
        <v>71</v>
      </c>
      <c r="Q153">
        <v>302</v>
      </c>
      <c r="R153">
        <v>282</v>
      </c>
      <c r="S153">
        <v>189</v>
      </c>
      <c r="T153">
        <v>93</v>
      </c>
    </row>
    <row r="154" spans="1:20" x14ac:dyDescent="0.3">
      <c r="A154" s="1" t="s">
        <v>1518</v>
      </c>
      <c r="B154" s="1" t="s">
        <v>4077</v>
      </c>
      <c r="C154" t="s">
        <v>4070</v>
      </c>
      <c r="D154" t="s">
        <v>4129</v>
      </c>
      <c r="E154" s="2" t="str">
        <f t="shared" si="4"/>
        <v>110.-314.</v>
      </c>
      <c r="F154" s="6" t="str">
        <f>"1-3-1"</f>
        <v>1-3-1</v>
      </c>
      <c r="G154" s="4">
        <v>7</v>
      </c>
      <c r="H154" s="4">
        <v>2</v>
      </c>
      <c r="I154" s="4">
        <v>7</v>
      </c>
      <c r="J154" s="19">
        <v>0.93880837359098201</v>
      </c>
      <c r="K154" s="19">
        <v>0.39428571428571402</v>
      </c>
      <c r="L154" s="20">
        <v>369.21965317919103</v>
      </c>
      <c r="M154" s="19">
        <v>0.78048780487804903</v>
      </c>
      <c r="N154">
        <v>583</v>
      </c>
      <c r="O154">
        <v>525</v>
      </c>
      <c r="P154">
        <v>207</v>
      </c>
      <c r="Q154">
        <v>621</v>
      </c>
      <c r="R154">
        <v>328</v>
      </c>
      <c r="S154">
        <v>256</v>
      </c>
      <c r="T154">
        <v>72</v>
      </c>
    </row>
    <row r="155" spans="1:20" x14ac:dyDescent="0.3">
      <c r="A155" s="1" t="s">
        <v>1461</v>
      </c>
      <c r="B155" s="1" t="s">
        <v>4094</v>
      </c>
      <c r="C155" t="s">
        <v>4070</v>
      </c>
      <c r="D155" t="s">
        <v>4129</v>
      </c>
      <c r="E155" s="2" t="str">
        <f t="shared" si="4"/>
        <v>110.-314.</v>
      </c>
      <c r="F155" s="6" t="str">
        <f>"1-2-2"</f>
        <v>1-2-2</v>
      </c>
      <c r="G155" s="4">
        <v>7</v>
      </c>
      <c r="H155" s="4">
        <v>5</v>
      </c>
      <c r="I155" s="4">
        <v>4</v>
      </c>
      <c r="J155" s="19">
        <v>0.95370370370370405</v>
      </c>
      <c r="K155" s="19">
        <v>0.30263157894736797</v>
      </c>
      <c r="L155" s="20">
        <v>139.39698492462301</v>
      </c>
      <c r="M155" s="19">
        <v>0.78740157480314998</v>
      </c>
      <c r="N155">
        <v>206</v>
      </c>
      <c r="O155">
        <v>76</v>
      </c>
      <c r="P155">
        <v>23</v>
      </c>
      <c r="Q155">
        <v>216</v>
      </c>
      <c r="R155">
        <v>127</v>
      </c>
      <c r="S155">
        <v>100</v>
      </c>
      <c r="T155">
        <v>27</v>
      </c>
    </row>
    <row r="156" spans="1:20" x14ac:dyDescent="0.3">
      <c r="A156" s="1" t="s">
        <v>2430</v>
      </c>
      <c r="B156" s="1" t="s">
        <v>4076</v>
      </c>
      <c r="C156" t="s">
        <v>4070</v>
      </c>
      <c r="D156" t="s">
        <v>4129</v>
      </c>
      <c r="E156" s="2" t="str">
        <f t="shared" si="4"/>
        <v>110.-314.</v>
      </c>
      <c r="F156" s="6" t="str">
        <f>"1-2-2"</f>
        <v>1-2-2</v>
      </c>
      <c r="G156" s="4">
        <v>7</v>
      </c>
      <c r="H156" s="4">
        <v>4</v>
      </c>
      <c r="I156" s="4">
        <v>3.333333333333333</v>
      </c>
      <c r="J156" s="19">
        <v>1.25185185185185</v>
      </c>
      <c r="K156" s="19">
        <v>0.49729729729729699</v>
      </c>
      <c r="L156" s="20">
        <v>450.16666666666703</v>
      </c>
      <c r="M156" s="19">
        <v>0.75510204081632604</v>
      </c>
      <c r="N156">
        <v>169</v>
      </c>
      <c r="O156">
        <v>185</v>
      </c>
      <c r="P156">
        <v>92</v>
      </c>
      <c r="Q156">
        <v>135</v>
      </c>
      <c r="R156">
        <v>49</v>
      </c>
      <c r="S156">
        <v>37</v>
      </c>
      <c r="T156">
        <v>12</v>
      </c>
    </row>
    <row r="157" spans="1:20" x14ac:dyDescent="0.3">
      <c r="A157" s="1" t="s">
        <v>1285</v>
      </c>
      <c r="B157" s="1" t="s">
        <v>4127</v>
      </c>
      <c r="C157" t="s">
        <v>4073</v>
      </c>
      <c r="D157" t="s">
        <v>4129</v>
      </c>
      <c r="E157" s="2" t="str">
        <f t="shared" si="4"/>
        <v>110.-314.</v>
      </c>
      <c r="F157" s="6" t="str">
        <f>"1-1-3"</f>
        <v>1-1-3</v>
      </c>
      <c r="G157" s="4">
        <v>9</v>
      </c>
      <c r="H157" s="4">
        <v>7</v>
      </c>
      <c r="I157" s="4">
        <v>2.3333333333333335</v>
      </c>
      <c r="J157" s="19">
        <v>1.42</v>
      </c>
      <c r="K157" s="19">
        <v>0.57142857142857095</v>
      </c>
      <c r="L157" s="20">
        <v>263.74193548387098</v>
      </c>
      <c r="M157" s="19">
        <v>0.85294117647058798</v>
      </c>
      <c r="N157">
        <v>142</v>
      </c>
      <c r="O157">
        <v>112</v>
      </c>
      <c r="P157">
        <v>64</v>
      </c>
      <c r="Q157">
        <v>100</v>
      </c>
      <c r="R157">
        <v>34</v>
      </c>
      <c r="S157">
        <v>29</v>
      </c>
      <c r="T157">
        <v>5</v>
      </c>
    </row>
    <row r="158" spans="1:20" x14ac:dyDescent="0.3">
      <c r="A158" s="1" t="s">
        <v>1528</v>
      </c>
      <c r="B158" s="1" t="s">
        <v>4085</v>
      </c>
      <c r="C158" t="s">
        <v>4070</v>
      </c>
      <c r="D158" t="s">
        <v>4129</v>
      </c>
      <c r="E158" s="2" t="str">
        <f t="shared" si="4"/>
        <v>110.-314.</v>
      </c>
      <c r="F158" s="6" t="str">
        <f>"2-2-1"</f>
        <v>2-2-1</v>
      </c>
      <c r="G158" s="4">
        <v>6</v>
      </c>
      <c r="H158" s="4">
        <v>4.5</v>
      </c>
      <c r="I158" s="4">
        <v>7.333333333333333</v>
      </c>
      <c r="J158" s="19">
        <v>1.02857142857143</v>
      </c>
      <c r="K158" s="19">
        <v>0.32126696832579199</v>
      </c>
      <c r="L158" s="20">
        <v>230.47142857142899</v>
      </c>
      <c r="M158" s="19">
        <v>0.72727272727272696</v>
      </c>
      <c r="N158">
        <v>360</v>
      </c>
      <c r="O158">
        <v>221</v>
      </c>
      <c r="P158">
        <v>71</v>
      </c>
      <c r="Q158">
        <v>350</v>
      </c>
      <c r="R158">
        <v>22</v>
      </c>
      <c r="S158">
        <v>16</v>
      </c>
      <c r="T158">
        <v>6</v>
      </c>
    </row>
    <row r="159" spans="1:20" x14ac:dyDescent="0.3">
      <c r="A159" s="1" t="s">
        <v>1816</v>
      </c>
      <c r="B159" s="1" t="s">
        <v>4116</v>
      </c>
      <c r="C159" t="s">
        <v>4070</v>
      </c>
      <c r="D159" t="s">
        <v>4129</v>
      </c>
      <c r="E159" s="2" t="str">
        <f t="shared" si="4"/>
        <v>110.-314.</v>
      </c>
      <c r="F159" s="6" t="str">
        <f>"2-2-1"</f>
        <v>2-2-1</v>
      </c>
      <c r="G159" s="4">
        <v>4</v>
      </c>
      <c r="H159" s="4">
        <v>4.5</v>
      </c>
      <c r="I159" s="4">
        <v>9.3333333333333339</v>
      </c>
      <c r="J159" s="19">
        <v>0.99069767441860501</v>
      </c>
      <c r="K159" s="19">
        <v>0.22402597402597399</v>
      </c>
      <c r="L159" s="20">
        <v>187.67946577629399</v>
      </c>
      <c r="M159" s="19">
        <v>0.64009111617312098</v>
      </c>
      <c r="N159">
        <v>639</v>
      </c>
      <c r="O159">
        <v>308</v>
      </c>
      <c r="P159">
        <v>69</v>
      </c>
      <c r="Q159">
        <v>645</v>
      </c>
      <c r="R159">
        <v>439</v>
      </c>
      <c r="S159">
        <v>281</v>
      </c>
      <c r="T159">
        <v>158</v>
      </c>
    </row>
    <row r="160" spans="1:20" x14ac:dyDescent="0.3">
      <c r="A160" s="1" t="s">
        <v>1798</v>
      </c>
      <c r="B160" s="1" t="s">
        <v>4108</v>
      </c>
      <c r="C160" t="s">
        <v>4070</v>
      </c>
      <c r="D160" t="s">
        <v>4129</v>
      </c>
      <c r="E160" s="2" t="str">
        <f t="shared" si="4"/>
        <v>110.-314.</v>
      </c>
      <c r="F160" s="6" t="str">
        <f>"2-2-1"</f>
        <v>2-2-1</v>
      </c>
      <c r="G160" s="4">
        <v>6</v>
      </c>
      <c r="H160" s="4">
        <v>5.5</v>
      </c>
      <c r="I160" s="4">
        <v>7.333333333333333</v>
      </c>
      <c r="J160" s="19">
        <v>1.14478114478114</v>
      </c>
      <c r="K160" s="19">
        <v>0.322429906542056</v>
      </c>
      <c r="L160" s="20">
        <v>231.780415430267</v>
      </c>
      <c r="M160" s="19">
        <v>0.73444976076555002</v>
      </c>
      <c r="N160">
        <v>340</v>
      </c>
      <c r="O160">
        <v>214</v>
      </c>
      <c r="P160">
        <v>69</v>
      </c>
      <c r="Q160">
        <v>297</v>
      </c>
      <c r="R160">
        <v>418</v>
      </c>
      <c r="S160">
        <v>307</v>
      </c>
      <c r="T160">
        <v>111</v>
      </c>
    </row>
    <row r="161" spans="1:20" x14ac:dyDescent="0.3">
      <c r="A161" s="1" t="s">
        <v>1179</v>
      </c>
      <c r="B161" s="1" t="s">
        <v>4077</v>
      </c>
      <c r="C161" t="s">
        <v>4071</v>
      </c>
      <c r="D161" t="s">
        <v>4129</v>
      </c>
      <c r="E161" s="2" t="str">
        <f t="shared" si="4"/>
        <v>110.-314.</v>
      </c>
      <c r="F161" s="6" t="str">
        <f>"2-1-2"</f>
        <v>2-1-2</v>
      </c>
      <c r="G161" s="4">
        <v>6</v>
      </c>
      <c r="H161" s="4">
        <v>8</v>
      </c>
      <c r="I161" s="4">
        <v>4.3333333333333339</v>
      </c>
      <c r="J161" s="19">
        <v>1.3956521739130401</v>
      </c>
      <c r="K161" s="19">
        <v>0.51094890510948898</v>
      </c>
      <c r="L161" s="20">
        <v>191.59003831417601</v>
      </c>
      <c r="M161" s="19">
        <v>0.74545454545454504</v>
      </c>
      <c r="N161">
        <v>321</v>
      </c>
      <c r="O161">
        <v>137</v>
      </c>
      <c r="P161">
        <v>70</v>
      </c>
      <c r="Q161">
        <v>230</v>
      </c>
      <c r="R161">
        <v>165</v>
      </c>
      <c r="S161">
        <v>123</v>
      </c>
      <c r="T161">
        <v>42</v>
      </c>
    </row>
    <row r="162" spans="1:20" x14ac:dyDescent="0.3">
      <c r="A162" s="1" t="s">
        <v>1777</v>
      </c>
      <c r="B162" s="1" t="s">
        <v>4078</v>
      </c>
      <c r="C162" t="s">
        <v>4071</v>
      </c>
      <c r="D162" t="s">
        <v>4129</v>
      </c>
      <c r="E162" s="2" t="str">
        <f t="shared" si="4"/>
        <v>110.-314.</v>
      </c>
      <c r="F162" s="6" t="str">
        <f>"2-2-1"</f>
        <v>2-2-1</v>
      </c>
      <c r="G162" s="4">
        <v>4</v>
      </c>
      <c r="H162" s="4">
        <v>5</v>
      </c>
      <c r="I162" s="4">
        <v>8</v>
      </c>
      <c r="J162" s="19">
        <v>1.0479302832244</v>
      </c>
      <c r="K162" s="19">
        <v>0.49735449735449699</v>
      </c>
      <c r="L162" s="20">
        <v>165.431654676259</v>
      </c>
      <c r="M162" s="19">
        <v>0.63888888888888895</v>
      </c>
      <c r="N162">
        <v>481</v>
      </c>
      <c r="O162">
        <v>189</v>
      </c>
      <c r="P162">
        <v>94</v>
      </c>
      <c r="Q162">
        <v>459</v>
      </c>
      <c r="R162">
        <v>144</v>
      </c>
      <c r="S162">
        <v>92</v>
      </c>
      <c r="T162">
        <v>52</v>
      </c>
    </row>
    <row r="163" spans="1:20" x14ac:dyDescent="0.3">
      <c r="A163" s="1" t="s">
        <v>1810</v>
      </c>
      <c r="B163" s="1" t="s">
        <v>4112</v>
      </c>
      <c r="C163" t="s">
        <v>4070</v>
      </c>
      <c r="D163" t="s">
        <v>4129</v>
      </c>
      <c r="E163" s="2" t="str">
        <f t="shared" si="4"/>
        <v>110.-314.</v>
      </c>
      <c r="F163" s="6" t="str">
        <f>"2-1-2"</f>
        <v>2-1-2</v>
      </c>
      <c r="G163" s="4">
        <v>5</v>
      </c>
      <c r="H163" s="4">
        <v>6.5</v>
      </c>
      <c r="I163" s="4">
        <v>5.6666666666666661</v>
      </c>
      <c r="J163" s="19">
        <v>1.1913043478260901</v>
      </c>
      <c r="K163" s="19">
        <v>0.387596899224806</v>
      </c>
      <c r="L163" s="20">
        <v>175.69029850746301</v>
      </c>
      <c r="M163" s="19">
        <v>0.71058823529411796</v>
      </c>
      <c r="N163">
        <v>274</v>
      </c>
      <c r="O163">
        <v>129</v>
      </c>
      <c r="P163">
        <v>50</v>
      </c>
      <c r="Q163">
        <v>230</v>
      </c>
      <c r="R163">
        <v>425</v>
      </c>
      <c r="S163">
        <v>302</v>
      </c>
      <c r="T163">
        <v>123</v>
      </c>
    </row>
    <row r="164" spans="1:20" x14ac:dyDescent="0.3">
      <c r="A164" s="1" t="s">
        <v>2515</v>
      </c>
      <c r="B164" s="1" t="s">
        <v>4091</v>
      </c>
      <c r="C164" t="s">
        <v>4070</v>
      </c>
      <c r="D164" t="s">
        <v>4129</v>
      </c>
      <c r="E164" s="2" t="str">
        <f t="shared" si="4"/>
        <v>110.-314.</v>
      </c>
      <c r="F164" s="6" t="str">
        <f>"2-2-1"</f>
        <v>2-2-1</v>
      </c>
      <c r="G164" s="4">
        <v>4</v>
      </c>
      <c r="H164" s="4">
        <v>5</v>
      </c>
      <c r="I164" s="4">
        <v>7.666666666666667</v>
      </c>
      <c r="J164" s="19">
        <v>1.56547619047619</v>
      </c>
      <c r="K164" s="19">
        <v>0.52804642166344296</v>
      </c>
      <c r="L164" s="20">
        <v>467.09158415841603</v>
      </c>
      <c r="M164" s="19">
        <v>0.63636363636363602</v>
      </c>
      <c r="N164">
        <v>526</v>
      </c>
      <c r="O164">
        <v>517</v>
      </c>
      <c r="P164">
        <v>273</v>
      </c>
      <c r="Q164">
        <v>336</v>
      </c>
      <c r="R164">
        <v>22</v>
      </c>
      <c r="S164">
        <v>14</v>
      </c>
      <c r="T164">
        <v>8</v>
      </c>
    </row>
    <row r="165" spans="1:20" x14ac:dyDescent="0.3">
      <c r="A165" s="1" t="s">
        <v>1838</v>
      </c>
      <c r="B165" s="1" t="s">
        <v>4121</v>
      </c>
      <c r="C165" t="s">
        <v>4071</v>
      </c>
      <c r="D165" t="s">
        <v>4129</v>
      </c>
      <c r="E165" s="2" t="str">
        <f t="shared" si="4"/>
        <v>110.-314.</v>
      </c>
      <c r="F165" s="6" t="str">
        <f>"1-2-2"</f>
        <v>1-2-2</v>
      </c>
      <c r="G165" s="4">
        <v>7</v>
      </c>
      <c r="H165" s="4">
        <v>6</v>
      </c>
      <c r="I165" s="4">
        <v>4.3333333333333339</v>
      </c>
      <c r="J165" s="19">
        <v>1.13636363636364</v>
      </c>
      <c r="K165" s="19">
        <v>0.40127388535031799</v>
      </c>
      <c r="L165" s="20">
        <v>158.30110497237601</v>
      </c>
      <c r="M165" s="19">
        <v>0.77066666666666706</v>
      </c>
      <c r="N165">
        <v>375</v>
      </c>
      <c r="O165">
        <v>157</v>
      </c>
      <c r="P165">
        <v>63</v>
      </c>
      <c r="Q165">
        <v>330</v>
      </c>
      <c r="R165">
        <v>375</v>
      </c>
      <c r="S165">
        <v>289</v>
      </c>
      <c r="T165">
        <v>86</v>
      </c>
    </row>
    <row r="166" spans="1:20" x14ac:dyDescent="0.3">
      <c r="A166" s="1" t="s">
        <v>2241</v>
      </c>
      <c r="B166" s="1" t="s">
        <v>4101</v>
      </c>
      <c r="C166" t="s">
        <v>4070</v>
      </c>
      <c r="D166" t="s">
        <v>4129</v>
      </c>
      <c r="E166" s="2" t="str">
        <f t="shared" si="4"/>
        <v>110.-314.</v>
      </c>
      <c r="F166" s="6" t="str">
        <f>"2-2-1"</f>
        <v>2-2-1</v>
      </c>
      <c r="G166" s="4">
        <v>5</v>
      </c>
      <c r="H166" s="4">
        <v>3.5</v>
      </c>
      <c r="I166" s="4">
        <v>6.6666666666666661</v>
      </c>
      <c r="J166" s="19">
        <v>1.0299727520435999</v>
      </c>
      <c r="K166" s="19">
        <v>0.48902821316614398</v>
      </c>
      <c r="L166" s="20">
        <v>319</v>
      </c>
      <c r="M166" s="19">
        <v>0.69291338582677198</v>
      </c>
      <c r="N166">
        <v>378</v>
      </c>
      <c r="O166">
        <v>319</v>
      </c>
      <c r="P166">
        <v>156</v>
      </c>
      <c r="Q166">
        <v>367</v>
      </c>
      <c r="R166">
        <v>127</v>
      </c>
      <c r="S166">
        <v>88</v>
      </c>
      <c r="T166">
        <v>39</v>
      </c>
    </row>
    <row r="167" spans="1:20" x14ac:dyDescent="0.3">
      <c r="A167" s="1" t="s">
        <v>2127</v>
      </c>
      <c r="B167" s="1" t="s">
        <v>4087</v>
      </c>
      <c r="C167" t="s">
        <v>4070</v>
      </c>
      <c r="D167" t="s">
        <v>4129</v>
      </c>
      <c r="E167" s="2" t="str">
        <f t="shared" si="4"/>
        <v>110.-314.</v>
      </c>
      <c r="F167" s="6" t="str">
        <f>"2-2-1"</f>
        <v>2-2-1</v>
      </c>
      <c r="G167" s="4">
        <v>6</v>
      </c>
      <c r="H167" s="4">
        <v>4</v>
      </c>
      <c r="I167" s="4">
        <v>9.3333333333333339</v>
      </c>
      <c r="J167" s="19">
        <v>0.94373593398349598</v>
      </c>
      <c r="K167" s="19">
        <v>0.20695364238410599</v>
      </c>
      <c r="L167" s="20">
        <v>174.69096671949299</v>
      </c>
      <c r="M167" s="19">
        <v>0.72348484848484895</v>
      </c>
      <c r="N167">
        <v>1258</v>
      </c>
      <c r="O167">
        <v>604</v>
      </c>
      <c r="P167">
        <v>125</v>
      </c>
      <c r="Q167">
        <v>1333</v>
      </c>
      <c r="R167">
        <v>528</v>
      </c>
      <c r="S167">
        <v>382</v>
      </c>
      <c r="T167">
        <v>146</v>
      </c>
    </row>
    <row r="168" spans="1:20" x14ac:dyDescent="0.3">
      <c r="A168" s="1" t="s">
        <v>2179</v>
      </c>
      <c r="B168" s="1" t="s">
        <v>4092</v>
      </c>
      <c r="C168" t="s">
        <v>4071</v>
      </c>
      <c r="D168" t="s">
        <v>4129</v>
      </c>
      <c r="E168" s="2" t="str">
        <f t="shared" si="4"/>
        <v>110.-314.</v>
      </c>
      <c r="F168" s="6" t="str">
        <f>"1-2-2"</f>
        <v>1-2-2</v>
      </c>
      <c r="G168" s="4">
        <v>9</v>
      </c>
      <c r="H168" s="4">
        <v>6</v>
      </c>
      <c r="I168" s="4">
        <v>5.6666666666666661</v>
      </c>
      <c r="J168" s="19">
        <v>1.11415525114155</v>
      </c>
      <c r="K168" s="19">
        <v>0.426966292134831</v>
      </c>
      <c r="L168" s="20">
        <v>156.17788461538501</v>
      </c>
      <c r="M168" s="19">
        <v>0.83794466403162104</v>
      </c>
      <c r="N168">
        <v>244</v>
      </c>
      <c r="O168">
        <v>89</v>
      </c>
      <c r="P168">
        <v>38</v>
      </c>
      <c r="Q168">
        <v>219</v>
      </c>
      <c r="R168">
        <v>253</v>
      </c>
      <c r="S168">
        <v>212</v>
      </c>
      <c r="T168">
        <v>41</v>
      </c>
    </row>
    <row r="169" spans="1:20" x14ac:dyDescent="0.3">
      <c r="A169" s="1" t="s">
        <v>2465</v>
      </c>
      <c r="B169" s="1" t="s">
        <v>4078</v>
      </c>
      <c r="C169" t="s">
        <v>4071</v>
      </c>
      <c r="D169" t="s">
        <v>4129</v>
      </c>
      <c r="E169" s="2" t="str">
        <f t="shared" si="4"/>
        <v>110.-314.</v>
      </c>
      <c r="F169" s="6" t="str">
        <f>"2-2-1"</f>
        <v>2-2-1</v>
      </c>
      <c r="G169" s="4">
        <v>6</v>
      </c>
      <c r="H169" s="4">
        <v>5</v>
      </c>
      <c r="I169" s="4">
        <v>7.666666666666667</v>
      </c>
      <c r="J169" s="19">
        <v>1.0290178571428601</v>
      </c>
      <c r="K169" s="19">
        <v>0.55050505050505005</v>
      </c>
      <c r="L169" s="20">
        <v>183.42639593908601</v>
      </c>
      <c r="M169" s="19">
        <v>0.71428571428571397</v>
      </c>
      <c r="N169">
        <v>461</v>
      </c>
      <c r="O169">
        <v>198</v>
      </c>
      <c r="P169">
        <v>109</v>
      </c>
      <c r="Q169">
        <v>448</v>
      </c>
      <c r="R169">
        <v>42</v>
      </c>
      <c r="S169">
        <v>30</v>
      </c>
      <c r="T169">
        <v>12</v>
      </c>
    </row>
    <row r="170" spans="1:20" x14ac:dyDescent="0.3">
      <c r="A170" s="1" t="s">
        <v>1950</v>
      </c>
      <c r="B170" s="1" t="s">
        <v>4102</v>
      </c>
      <c r="C170" t="s">
        <v>4070</v>
      </c>
      <c r="D170" t="s">
        <v>4129</v>
      </c>
      <c r="E170" s="2" t="str">
        <f t="shared" si="4"/>
        <v>110.-314.</v>
      </c>
      <c r="F170" s="6" t="str">
        <f>"2-2-1"</f>
        <v>2-2-1</v>
      </c>
      <c r="G170" s="4">
        <v>5</v>
      </c>
      <c r="H170" s="4">
        <v>6</v>
      </c>
      <c r="I170" s="4">
        <v>7</v>
      </c>
      <c r="J170" s="19">
        <v>1.11575562700965</v>
      </c>
      <c r="K170" s="19">
        <v>0.43558282208589</v>
      </c>
      <c r="L170" s="20">
        <v>183.62654320987701</v>
      </c>
      <c r="M170" s="19">
        <v>0.67972742759795601</v>
      </c>
      <c r="N170">
        <v>347</v>
      </c>
      <c r="O170">
        <v>163</v>
      </c>
      <c r="P170">
        <v>71</v>
      </c>
      <c r="Q170">
        <v>311</v>
      </c>
      <c r="R170">
        <v>587</v>
      </c>
      <c r="S170">
        <v>399</v>
      </c>
      <c r="T170">
        <v>188</v>
      </c>
    </row>
    <row r="171" spans="1:20" x14ac:dyDescent="0.3">
      <c r="A171" s="1" t="s">
        <v>1641</v>
      </c>
      <c r="B171" s="1" t="s">
        <v>4115</v>
      </c>
      <c r="C171" t="s">
        <v>4070</v>
      </c>
      <c r="D171" t="s">
        <v>4129</v>
      </c>
      <c r="E171" s="2" t="str">
        <f t="shared" si="4"/>
        <v>110.-314.</v>
      </c>
      <c r="F171" s="6" t="str">
        <f>"2-1-2"</f>
        <v>2-1-2</v>
      </c>
      <c r="G171" s="4">
        <v>5</v>
      </c>
      <c r="H171" s="4">
        <v>8</v>
      </c>
      <c r="I171" s="4">
        <v>5.333333333333333</v>
      </c>
      <c r="J171" s="19">
        <v>2.1818181818181799</v>
      </c>
      <c r="K171" s="19">
        <v>0.46296296296296302</v>
      </c>
      <c r="L171" s="20">
        <v>189.519230769231</v>
      </c>
      <c r="M171" s="19">
        <v>0.69879518072289204</v>
      </c>
      <c r="N171">
        <v>288</v>
      </c>
      <c r="O171">
        <v>162</v>
      </c>
      <c r="P171">
        <v>75</v>
      </c>
      <c r="Q171">
        <v>132</v>
      </c>
      <c r="R171">
        <v>83</v>
      </c>
      <c r="S171">
        <v>58</v>
      </c>
      <c r="T171">
        <v>25</v>
      </c>
    </row>
    <row r="172" spans="1:20" x14ac:dyDescent="0.3">
      <c r="A172" s="1" t="s">
        <v>1915</v>
      </c>
      <c r="B172" s="1" t="s">
        <v>4082</v>
      </c>
      <c r="C172" t="s">
        <v>4070</v>
      </c>
      <c r="D172" t="s">
        <v>4129</v>
      </c>
      <c r="E172" s="2" t="str">
        <f t="shared" si="4"/>
        <v>110.-314.</v>
      </c>
      <c r="F172" s="6" t="str">
        <f>"2-2-1"</f>
        <v>2-2-1</v>
      </c>
      <c r="G172" s="4">
        <v>4</v>
      </c>
      <c r="H172" s="4">
        <v>5.5</v>
      </c>
      <c r="I172" s="4">
        <v>7.333333333333333</v>
      </c>
      <c r="J172" s="19">
        <v>1.16165413533835</v>
      </c>
      <c r="K172" s="19">
        <v>0.1875</v>
      </c>
      <c r="L172" s="20">
        <v>218.50340136054399</v>
      </c>
      <c r="M172" s="19">
        <v>0.65573770491803296</v>
      </c>
      <c r="N172">
        <v>309</v>
      </c>
      <c r="O172">
        <v>176</v>
      </c>
      <c r="P172">
        <v>33</v>
      </c>
      <c r="Q172">
        <v>266</v>
      </c>
      <c r="R172">
        <v>183</v>
      </c>
      <c r="S172">
        <v>120</v>
      </c>
      <c r="T172">
        <v>63</v>
      </c>
    </row>
    <row r="173" spans="1:20" x14ac:dyDescent="0.3">
      <c r="A173" s="1" t="s">
        <v>2306</v>
      </c>
      <c r="B173" s="1" t="s">
        <v>4077</v>
      </c>
      <c r="C173" t="s">
        <v>4073</v>
      </c>
      <c r="D173" t="s">
        <v>4129</v>
      </c>
      <c r="E173" s="2" t="str">
        <f t="shared" si="4"/>
        <v>110.-314.</v>
      </c>
      <c r="F173" s="6" t="str">
        <f>"1-2-2"</f>
        <v>1-2-2</v>
      </c>
      <c r="G173" s="4">
        <v>9</v>
      </c>
      <c r="H173" s="4">
        <v>5</v>
      </c>
      <c r="I173" s="4">
        <v>4.666666666666667</v>
      </c>
      <c r="J173" s="19">
        <v>1.42307692307692</v>
      </c>
      <c r="K173" s="19">
        <v>0.443965517241379</v>
      </c>
      <c r="L173" s="20">
        <v>539.36305732484095</v>
      </c>
      <c r="M173" s="19">
        <v>0.83333333333333304</v>
      </c>
      <c r="N173">
        <v>148</v>
      </c>
      <c r="O173">
        <v>232</v>
      </c>
      <c r="P173">
        <v>103</v>
      </c>
      <c r="Q173">
        <v>104</v>
      </c>
      <c r="R173">
        <v>36</v>
      </c>
      <c r="S173">
        <v>30</v>
      </c>
      <c r="T173">
        <v>6</v>
      </c>
    </row>
    <row r="174" spans="1:20" x14ac:dyDescent="0.3">
      <c r="A174" s="1" t="s">
        <v>2009</v>
      </c>
      <c r="B174" s="1" t="s">
        <v>4097</v>
      </c>
      <c r="C174" t="s">
        <v>4070</v>
      </c>
      <c r="D174" t="s">
        <v>4129</v>
      </c>
      <c r="E174" s="2" t="str">
        <f t="shared" si="4"/>
        <v>110.-314.</v>
      </c>
      <c r="F174" s="6" t="str">
        <f>"1-2-2"</f>
        <v>1-2-2</v>
      </c>
      <c r="G174" s="4">
        <v>7</v>
      </c>
      <c r="H174" s="4">
        <v>5.5</v>
      </c>
      <c r="I174" s="4">
        <v>5.333333333333333</v>
      </c>
      <c r="J174" s="19">
        <v>1.15315315315315</v>
      </c>
      <c r="K174" s="19">
        <v>0.32467532467532501</v>
      </c>
      <c r="L174" s="20">
        <v>231.31687242798401</v>
      </c>
      <c r="M174" s="19">
        <v>0.78552971576227404</v>
      </c>
      <c r="N174">
        <v>256</v>
      </c>
      <c r="O174">
        <v>154</v>
      </c>
      <c r="P174">
        <v>50</v>
      </c>
      <c r="Q174">
        <v>222</v>
      </c>
      <c r="R174">
        <v>387</v>
      </c>
      <c r="S174">
        <v>304</v>
      </c>
      <c r="T174">
        <v>83</v>
      </c>
    </row>
    <row r="175" spans="1:20" x14ac:dyDescent="0.3">
      <c r="A175" s="1" t="s">
        <v>1823</v>
      </c>
      <c r="B175" s="1" t="s">
        <v>4109</v>
      </c>
      <c r="C175" t="s">
        <v>4070</v>
      </c>
      <c r="D175" t="s">
        <v>4129</v>
      </c>
      <c r="E175" s="2" t="str">
        <f t="shared" si="4"/>
        <v>110.-314.</v>
      </c>
      <c r="F175" s="6" t="str">
        <f>"1-2-2"</f>
        <v>1-2-2</v>
      </c>
      <c r="G175" s="4">
        <v>8</v>
      </c>
      <c r="H175" s="4">
        <v>5</v>
      </c>
      <c r="I175" s="4">
        <v>4.666666666666667</v>
      </c>
      <c r="J175" s="19">
        <v>1.03301886792453</v>
      </c>
      <c r="K175" s="19">
        <v>0.34399999999999997</v>
      </c>
      <c r="L175" s="20">
        <v>190.89958158995799</v>
      </c>
      <c r="M175" s="19">
        <v>0.80038387715930903</v>
      </c>
      <c r="N175">
        <v>219</v>
      </c>
      <c r="O175">
        <v>125</v>
      </c>
      <c r="P175">
        <v>43</v>
      </c>
      <c r="Q175">
        <v>212</v>
      </c>
      <c r="R175">
        <v>521</v>
      </c>
      <c r="S175">
        <v>417</v>
      </c>
      <c r="T175">
        <v>104</v>
      </c>
    </row>
    <row r="176" spans="1:20" x14ac:dyDescent="0.3">
      <c r="A176" s="1" t="s">
        <v>2309</v>
      </c>
      <c r="B176" s="1" t="s">
        <v>4102</v>
      </c>
      <c r="C176" t="s">
        <v>4071</v>
      </c>
      <c r="D176" t="s">
        <v>4129</v>
      </c>
      <c r="E176" s="2" t="str">
        <f t="shared" ref="E176:E239" si="5">"110.-314."</f>
        <v>110.-314.</v>
      </c>
      <c r="F176" s="6" t="str">
        <f>"2-1-2"</f>
        <v>2-1-2</v>
      </c>
      <c r="G176" s="4">
        <v>4</v>
      </c>
      <c r="H176" s="4">
        <v>7.5</v>
      </c>
      <c r="I176" s="4">
        <v>4</v>
      </c>
      <c r="J176" s="19">
        <v>1.17105263157895</v>
      </c>
      <c r="K176" s="19">
        <v>0.31707317073170699</v>
      </c>
      <c r="L176" s="20">
        <v>96.548387096774206</v>
      </c>
      <c r="M176" s="19">
        <v>0.64351851851851805</v>
      </c>
      <c r="N176">
        <v>178</v>
      </c>
      <c r="O176">
        <v>41</v>
      </c>
      <c r="P176">
        <v>13</v>
      </c>
      <c r="Q176">
        <v>152</v>
      </c>
      <c r="R176">
        <v>216</v>
      </c>
      <c r="S176">
        <v>139</v>
      </c>
      <c r="T176">
        <v>77</v>
      </c>
    </row>
    <row r="177" spans="1:20" x14ac:dyDescent="0.3">
      <c r="A177" s="1" t="s">
        <v>1596</v>
      </c>
      <c r="B177" s="1" t="s">
        <v>4082</v>
      </c>
      <c r="C177" t="s">
        <v>4070</v>
      </c>
      <c r="D177" t="s">
        <v>4129</v>
      </c>
      <c r="E177" s="2" t="str">
        <f t="shared" si="5"/>
        <v>110.-314.</v>
      </c>
      <c r="F177" s="6" t="str">
        <f>"1-2-2"</f>
        <v>1-2-2</v>
      </c>
      <c r="G177" s="4">
        <v>8</v>
      </c>
      <c r="H177" s="4">
        <v>6</v>
      </c>
      <c r="I177" s="4">
        <v>6</v>
      </c>
      <c r="J177" s="19">
        <v>1.0630252100840301</v>
      </c>
      <c r="K177" s="19">
        <v>0.17171717171717199</v>
      </c>
      <c r="L177" s="20">
        <v>139.517374517375</v>
      </c>
      <c r="M177" s="19">
        <v>0.8125</v>
      </c>
      <c r="N177">
        <v>253</v>
      </c>
      <c r="O177">
        <v>99</v>
      </c>
      <c r="P177">
        <v>17</v>
      </c>
      <c r="Q177">
        <v>238</v>
      </c>
      <c r="R177">
        <v>144</v>
      </c>
      <c r="S177">
        <v>117</v>
      </c>
      <c r="T177">
        <v>27</v>
      </c>
    </row>
    <row r="178" spans="1:20" x14ac:dyDescent="0.3">
      <c r="A178" s="1" t="s">
        <v>2433</v>
      </c>
      <c r="B178" s="1" t="s">
        <v>4092</v>
      </c>
      <c r="C178" t="s">
        <v>4070</v>
      </c>
      <c r="D178" t="s">
        <v>4129</v>
      </c>
      <c r="E178" s="2" t="str">
        <f t="shared" si="5"/>
        <v>110.-314.</v>
      </c>
      <c r="F178" s="6" t="str">
        <f>"1-3-1"</f>
        <v>1-3-1</v>
      </c>
      <c r="G178" s="4">
        <v>9</v>
      </c>
      <c r="H178" s="4">
        <v>2</v>
      </c>
      <c r="I178" s="4">
        <v>9</v>
      </c>
      <c r="J178" s="19">
        <v>0.87162162162162204</v>
      </c>
      <c r="K178" s="19">
        <v>0.24349635796045799</v>
      </c>
      <c r="L178" s="20">
        <v>305.27850304612701</v>
      </c>
      <c r="M178" s="19">
        <v>0.84615384615384603</v>
      </c>
      <c r="N178">
        <v>1161</v>
      </c>
      <c r="O178">
        <v>961</v>
      </c>
      <c r="P178">
        <v>234</v>
      </c>
      <c r="Q178">
        <v>1332</v>
      </c>
      <c r="R178">
        <v>26</v>
      </c>
      <c r="S178">
        <v>22</v>
      </c>
      <c r="T178">
        <v>4</v>
      </c>
    </row>
    <row r="179" spans="1:20" x14ac:dyDescent="0.3">
      <c r="A179" s="1" t="s">
        <v>2355</v>
      </c>
      <c r="B179" s="1" t="s">
        <v>4127</v>
      </c>
      <c r="C179" t="s">
        <v>4071</v>
      </c>
      <c r="D179" t="s">
        <v>4129</v>
      </c>
      <c r="E179" s="2" t="str">
        <f t="shared" si="5"/>
        <v>110.-314.</v>
      </c>
      <c r="F179" s="6" t="str">
        <f>"1-2-2"</f>
        <v>1-2-2</v>
      </c>
      <c r="G179" s="4">
        <v>8</v>
      </c>
      <c r="H179" s="4">
        <v>6</v>
      </c>
      <c r="I179" s="4">
        <v>6</v>
      </c>
      <c r="J179" s="19">
        <v>1.15589353612167</v>
      </c>
      <c r="K179" s="19">
        <v>0.45528455284552799</v>
      </c>
      <c r="L179" s="20">
        <v>166.895910780669</v>
      </c>
      <c r="M179" s="19">
        <v>0.82142857142857095</v>
      </c>
      <c r="N179">
        <v>304</v>
      </c>
      <c r="O179">
        <v>123</v>
      </c>
      <c r="P179">
        <v>56</v>
      </c>
      <c r="Q179">
        <v>263</v>
      </c>
      <c r="R179">
        <v>84</v>
      </c>
      <c r="S179">
        <v>69</v>
      </c>
      <c r="T179">
        <v>15</v>
      </c>
    </row>
    <row r="180" spans="1:20" x14ac:dyDescent="0.3">
      <c r="A180" s="1" t="s">
        <v>2561</v>
      </c>
      <c r="B180" s="1" t="s">
        <v>4079</v>
      </c>
      <c r="C180" t="s">
        <v>4071</v>
      </c>
      <c r="D180" t="s">
        <v>4129</v>
      </c>
      <c r="E180" s="2" t="str">
        <f t="shared" si="5"/>
        <v>110.-314.</v>
      </c>
      <c r="F180" s="6" t="str">
        <f>"2-2-1"</f>
        <v>2-2-1</v>
      </c>
      <c r="G180" s="4">
        <v>4</v>
      </c>
      <c r="H180" s="4">
        <v>6</v>
      </c>
      <c r="I180" s="4">
        <v>7.333333333333333</v>
      </c>
      <c r="J180" s="19">
        <v>1.12293144208038</v>
      </c>
      <c r="K180" s="19">
        <v>0.59813084112149495</v>
      </c>
      <c r="L180" s="20">
        <v>189.58737864077699</v>
      </c>
      <c r="M180" s="19">
        <v>0.63878326996197698</v>
      </c>
      <c r="N180">
        <v>475</v>
      </c>
      <c r="O180">
        <v>214</v>
      </c>
      <c r="P180">
        <v>128</v>
      </c>
      <c r="Q180">
        <v>423</v>
      </c>
      <c r="R180">
        <v>263</v>
      </c>
      <c r="S180">
        <v>168</v>
      </c>
      <c r="T180">
        <v>95</v>
      </c>
    </row>
    <row r="181" spans="1:20" x14ac:dyDescent="0.3">
      <c r="A181" s="1" t="s">
        <v>1664</v>
      </c>
      <c r="B181" s="1" t="s">
        <v>4077</v>
      </c>
      <c r="C181" t="s">
        <v>4071</v>
      </c>
      <c r="D181" t="s">
        <v>4129</v>
      </c>
      <c r="E181" s="2" t="str">
        <f t="shared" si="5"/>
        <v>110.-314.</v>
      </c>
      <c r="F181" s="6" t="str">
        <f>"2-1-2"</f>
        <v>2-1-2</v>
      </c>
      <c r="G181" s="4">
        <v>6</v>
      </c>
      <c r="H181" s="4">
        <v>6.5</v>
      </c>
      <c r="I181" s="4">
        <v>5</v>
      </c>
      <c r="J181" s="19">
        <v>1.1207547169811301</v>
      </c>
      <c r="K181" s="19">
        <v>0.41111111111111098</v>
      </c>
      <c r="L181" s="20">
        <v>119.02173913043499</v>
      </c>
      <c r="M181" s="19">
        <v>0.71428571428571397</v>
      </c>
      <c r="N181">
        <v>297</v>
      </c>
      <c r="O181">
        <v>90</v>
      </c>
      <c r="P181">
        <v>37</v>
      </c>
      <c r="Q181">
        <v>265</v>
      </c>
      <c r="R181">
        <v>35</v>
      </c>
      <c r="S181">
        <v>25</v>
      </c>
      <c r="T181">
        <v>10</v>
      </c>
    </row>
    <row r="182" spans="1:20" x14ac:dyDescent="0.3">
      <c r="A182" s="1" t="s">
        <v>2102</v>
      </c>
      <c r="B182" s="1" t="s">
        <v>4091</v>
      </c>
      <c r="C182" t="s">
        <v>4070</v>
      </c>
      <c r="D182" t="s">
        <v>4129</v>
      </c>
      <c r="E182" s="2" t="str">
        <f t="shared" si="5"/>
        <v>110.-314.</v>
      </c>
      <c r="F182" s="6" t="str">
        <f>"2-2-1"</f>
        <v>2-2-1</v>
      </c>
      <c r="G182" s="4">
        <v>4</v>
      </c>
      <c r="H182" s="4">
        <v>5</v>
      </c>
      <c r="I182" s="4">
        <v>7.666666666666667</v>
      </c>
      <c r="J182" s="19">
        <v>1.6555183946488301</v>
      </c>
      <c r="K182" s="19">
        <v>0.54477611940298498</v>
      </c>
      <c r="L182" s="20">
        <v>484.25742574257401</v>
      </c>
      <c r="M182" s="19">
        <v>0.64444444444444404</v>
      </c>
      <c r="N182">
        <v>495</v>
      </c>
      <c r="O182">
        <v>536</v>
      </c>
      <c r="P182">
        <v>292</v>
      </c>
      <c r="Q182">
        <v>299</v>
      </c>
      <c r="R182">
        <v>45</v>
      </c>
      <c r="S182">
        <v>29</v>
      </c>
      <c r="T182">
        <v>16</v>
      </c>
    </row>
    <row r="183" spans="1:20" x14ac:dyDescent="0.3">
      <c r="A183" s="1" t="s">
        <v>2654</v>
      </c>
      <c r="B183" s="1" t="s">
        <v>4086</v>
      </c>
      <c r="C183" t="s">
        <v>4070</v>
      </c>
      <c r="D183" t="s">
        <v>4129</v>
      </c>
      <c r="E183" s="2" t="str">
        <f t="shared" si="5"/>
        <v>110.-314.</v>
      </c>
      <c r="F183" s="6" t="str">
        <f>"3-1-1"</f>
        <v>3-1-1</v>
      </c>
      <c r="G183" s="4">
        <v>1</v>
      </c>
      <c r="H183" s="4">
        <v>8</v>
      </c>
      <c r="I183" s="4">
        <v>6.6666666666666661</v>
      </c>
      <c r="J183" s="19">
        <v>1.6156351791530901</v>
      </c>
      <c r="K183" s="19">
        <v>0.63829787234042601</v>
      </c>
      <c r="L183" s="20">
        <v>182.98666666666699</v>
      </c>
      <c r="M183" s="19">
        <v>0.54559748427673005</v>
      </c>
      <c r="N183">
        <v>496</v>
      </c>
      <c r="O183">
        <v>188</v>
      </c>
      <c r="P183">
        <v>120</v>
      </c>
      <c r="Q183">
        <v>307</v>
      </c>
      <c r="R183">
        <v>636</v>
      </c>
      <c r="S183">
        <v>347</v>
      </c>
      <c r="T183">
        <v>289</v>
      </c>
    </row>
    <row r="184" spans="1:20" x14ac:dyDescent="0.3">
      <c r="A184" s="1" t="s">
        <v>2586</v>
      </c>
      <c r="B184" s="1" t="s">
        <v>4109</v>
      </c>
      <c r="C184" t="s">
        <v>4070</v>
      </c>
      <c r="D184" t="s">
        <v>4129</v>
      </c>
      <c r="E184" s="2" t="str">
        <f t="shared" si="5"/>
        <v>110.-314.</v>
      </c>
      <c r="F184" s="6" t="str">
        <f>"1-2-2"</f>
        <v>1-2-2</v>
      </c>
      <c r="G184" s="4">
        <v>7</v>
      </c>
      <c r="H184" s="4">
        <v>4</v>
      </c>
      <c r="I184" s="4">
        <v>5.333333333333333</v>
      </c>
      <c r="J184" s="19">
        <v>0.99019607843137303</v>
      </c>
      <c r="K184" s="19">
        <v>0.22033898305084701</v>
      </c>
      <c r="L184" s="20">
        <v>232.81081081081101</v>
      </c>
      <c r="M184" s="19">
        <v>0.76223776223776196</v>
      </c>
      <c r="N184">
        <v>202</v>
      </c>
      <c r="O184">
        <v>118</v>
      </c>
      <c r="P184">
        <v>26</v>
      </c>
      <c r="Q184">
        <v>204</v>
      </c>
      <c r="R184">
        <v>143</v>
      </c>
      <c r="S184">
        <v>109</v>
      </c>
      <c r="T184">
        <v>34</v>
      </c>
    </row>
    <row r="185" spans="1:20" x14ac:dyDescent="0.3">
      <c r="A185" s="1" t="s">
        <v>2720</v>
      </c>
      <c r="B185" s="1" t="s">
        <v>4121</v>
      </c>
      <c r="C185" t="s">
        <v>4070</v>
      </c>
      <c r="D185" t="s">
        <v>4129</v>
      </c>
      <c r="E185" s="2" t="str">
        <f t="shared" si="5"/>
        <v>110.-314.</v>
      </c>
      <c r="F185" s="6" t="str">
        <f>"1-2-2"</f>
        <v>1-2-2</v>
      </c>
      <c r="G185" s="4">
        <v>7</v>
      </c>
      <c r="H185" s="4">
        <v>5.5</v>
      </c>
      <c r="I185" s="4">
        <v>4</v>
      </c>
      <c r="J185" s="19">
        <v>1.3196721311475399</v>
      </c>
      <c r="K185" s="19">
        <v>0.30701754385964902</v>
      </c>
      <c r="L185" s="20">
        <v>343.88429752066099</v>
      </c>
      <c r="M185" s="19">
        <v>0.78769230769230802</v>
      </c>
      <c r="N185">
        <v>161</v>
      </c>
      <c r="O185">
        <v>114</v>
      </c>
      <c r="P185">
        <v>35</v>
      </c>
      <c r="Q185">
        <v>122</v>
      </c>
      <c r="R185">
        <v>325</v>
      </c>
      <c r="S185">
        <v>256</v>
      </c>
      <c r="T185">
        <v>69</v>
      </c>
    </row>
    <row r="186" spans="1:20" x14ac:dyDescent="0.3">
      <c r="A186" s="1" t="s">
        <v>2573</v>
      </c>
      <c r="B186" s="1" t="s">
        <v>4102</v>
      </c>
      <c r="C186" t="s">
        <v>4070</v>
      </c>
      <c r="D186" t="s">
        <v>4129</v>
      </c>
      <c r="E186" s="2" t="str">
        <f t="shared" si="5"/>
        <v>110.-314.</v>
      </c>
      <c r="F186" s="6" t="str">
        <f>"2-2-1"</f>
        <v>2-2-1</v>
      </c>
      <c r="G186" s="4">
        <v>5</v>
      </c>
      <c r="H186" s="4">
        <v>3.5</v>
      </c>
      <c r="I186" s="4">
        <v>6.6666666666666661</v>
      </c>
      <c r="J186" s="19">
        <v>1.05448717948718</v>
      </c>
      <c r="K186" s="19">
        <v>0.35159817351598199</v>
      </c>
      <c r="L186" s="20">
        <v>300.50751879699197</v>
      </c>
      <c r="M186" s="19">
        <v>0.677966101694915</v>
      </c>
      <c r="N186">
        <v>329</v>
      </c>
      <c r="O186">
        <v>219</v>
      </c>
      <c r="P186">
        <v>77</v>
      </c>
      <c r="Q186">
        <v>312</v>
      </c>
      <c r="R186">
        <v>531</v>
      </c>
      <c r="S186">
        <v>360</v>
      </c>
      <c r="T186">
        <v>171</v>
      </c>
    </row>
    <row r="187" spans="1:20" x14ac:dyDescent="0.3">
      <c r="A187" s="1" t="s">
        <v>2577</v>
      </c>
      <c r="B187" s="1" t="s">
        <v>4098</v>
      </c>
      <c r="C187" t="s">
        <v>4071</v>
      </c>
      <c r="D187" t="s">
        <v>4129</v>
      </c>
      <c r="E187" s="2" t="str">
        <f t="shared" si="5"/>
        <v>110.-314.</v>
      </c>
      <c r="F187" s="6" t="str">
        <f>"2-1-2"</f>
        <v>2-1-2</v>
      </c>
      <c r="G187" s="4">
        <v>4</v>
      </c>
      <c r="H187" s="4">
        <v>6.5</v>
      </c>
      <c r="I187" s="4">
        <v>4.666666666666667</v>
      </c>
      <c r="J187" s="19">
        <v>1.08612440191388</v>
      </c>
      <c r="K187" s="19">
        <v>0.46511627906976699</v>
      </c>
      <c r="L187" s="20">
        <v>73.341121495327101</v>
      </c>
      <c r="M187" s="19">
        <v>0.6640625</v>
      </c>
      <c r="N187">
        <v>227</v>
      </c>
      <c r="O187">
        <v>43</v>
      </c>
      <c r="P187">
        <v>20</v>
      </c>
      <c r="Q187">
        <v>209</v>
      </c>
      <c r="R187">
        <v>128</v>
      </c>
      <c r="S187">
        <v>85</v>
      </c>
      <c r="T187">
        <v>43</v>
      </c>
    </row>
    <row r="188" spans="1:20" x14ac:dyDescent="0.3">
      <c r="A188" s="1" t="s">
        <v>2758</v>
      </c>
      <c r="B188" s="1" t="s">
        <v>4076</v>
      </c>
      <c r="C188" t="s">
        <v>4072</v>
      </c>
      <c r="D188" t="s">
        <v>4129</v>
      </c>
      <c r="E188" s="2" t="str">
        <f t="shared" si="5"/>
        <v>110.-314.</v>
      </c>
      <c r="F188" s="6" t="str">
        <f>"2-1-2"</f>
        <v>2-1-2</v>
      </c>
      <c r="G188" s="4">
        <v>6</v>
      </c>
      <c r="H188" s="4">
        <v>6.5</v>
      </c>
      <c r="I188" s="4">
        <v>4.666666666666667</v>
      </c>
      <c r="J188" s="19">
        <v>1.09871244635193</v>
      </c>
      <c r="K188" s="19">
        <v>0.32307692307692298</v>
      </c>
      <c r="L188" s="20">
        <v>85.649819494584804</v>
      </c>
      <c r="M188" s="19">
        <v>0.72399150743099805</v>
      </c>
      <c r="N188">
        <v>256</v>
      </c>
      <c r="O188">
        <v>65</v>
      </c>
      <c r="P188">
        <v>21</v>
      </c>
      <c r="Q188">
        <v>233</v>
      </c>
      <c r="R188">
        <v>471</v>
      </c>
      <c r="S188">
        <v>341</v>
      </c>
      <c r="T188">
        <v>130</v>
      </c>
    </row>
    <row r="189" spans="1:20" x14ac:dyDescent="0.3">
      <c r="A189" s="1" t="s">
        <v>2756</v>
      </c>
      <c r="B189" s="1" t="s">
        <v>4089</v>
      </c>
      <c r="C189" t="s">
        <v>4071</v>
      </c>
      <c r="D189" t="s">
        <v>4129</v>
      </c>
      <c r="E189" s="2" t="str">
        <f t="shared" si="5"/>
        <v>110.-314.</v>
      </c>
      <c r="F189" s="6" t="str">
        <f>"1-2-2"</f>
        <v>1-2-2</v>
      </c>
      <c r="G189" s="4">
        <v>7</v>
      </c>
      <c r="H189" s="4">
        <v>3.5</v>
      </c>
      <c r="I189" s="4">
        <v>4.666666666666667</v>
      </c>
      <c r="J189" s="19">
        <v>0.85786802030456899</v>
      </c>
      <c r="K189" s="19">
        <v>0.35483870967741898</v>
      </c>
      <c r="L189" s="20">
        <v>183.486486486486</v>
      </c>
      <c r="M189" s="19">
        <v>0.77966101694915302</v>
      </c>
      <c r="N189">
        <v>169</v>
      </c>
      <c r="O189">
        <v>93</v>
      </c>
      <c r="P189">
        <v>33</v>
      </c>
      <c r="Q189">
        <v>197</v>
      </c>
      <c r="R189">
        <v>236</v>
      </c>
      <c r="S189">
        <v>184</v>
      </c>
      <c r="T189">
        <v>52</v>
      </c>
    </row>
    <row r="190" spans="1:20" x14ac:dyDescent="0.3">
      <c r="A190" s="1" t="s">
        <v>2754</v>
      </c>
      <c r="B190" s="1" t="s">
        <v>4105</v>
      </c>
      <c r="C190" t="s">
        <v>4070</v>
      </c>
      <c r="D190" t="s">
        <v>4129</v>
      </c>
      <c r="E190" s="2" t="str">
        <f t="shared" si="5"/>
        <v>110.-314.</v>
      </c>
      <c r="F190" s="6" t="str">
        <f>"1-2-2"</f>
        <v>1-2-2</v>
      </c>
      <c r="G190" s="4">
        <v>7</v>
      </c>
      <c r="H190" s="4">
        <v>4.5</v>
      </c>
      <c r="I190" s="4">
        <v>3.6666666666666665</v>
      </c>
      <c r="J190" s="19">
        <v>1.17</v>
      </c>
      <c r="K190" s="19">
        <v>0.56122448979591799</v>
      </c>
      <c r="L190" s="20">
        <v>350.68627450980398</v>
      </c>
      <c r="M190" s="19">
        <v>0.77720207253885998</v>
      </c>
      <c r="N190">
        <v>234</v>
      </c>
      <c r="O190">
        <v>196</v>
      </c>
      <c r="P190">
        <v>110</v>
      </c>
      <c r="Q190">
        <v>200</v>
      </c>
      <c r="R190">
        <v>193</v>
      </c>
      <c r="S190">
        <v>150</v>
      </c>
      <c r="T190">
        <v>43</v>
      </c>
    </row>
    <row r="191" spans="1:20" x14ac:dyDescent="0.3">
      <c r="A191" s="1" t="s">
        <v>2800</v>
      </c>
      <c r="B191" s="1" t="s">
        <v>4107</v>
      </c>
      <c r="C191" t="s">
        <v>4145</v>
      </c>
      <c r="D191" t="s">
        <v>4129</v>
      </c>
      <c r="E191" s="2" t="str">
        <f t="shared" si="5"/>
        <v>110.-314.</v>
      </c>
      <c r="F191" s="6" t="str">
        <f>"2-2-1"</f>
        <v>2-2-1</v>
      </c>
      <c r="G191" s="4">
        <v>5</v>
      </c>
      <c r="H191" s="4">
        <v>5.5</v>
      </c>
      <c r="I191" s="4">
        <v>7.666666666666667</v>
      </c>
      <c r="J191" s="19">
        <v>1.0132275132275099</v>
      </c>
      <c r="K191" s="19">
        <v>0.24603174603174599</v>
      </c>
      <c r="L191" s="20">
        <v>126.346153846154</v>
      </c>
      <c r="M191" s="19">
        <v>0.69278996865203801</v>
      </c>
      <c r="N191">
        <v>383</v>
      </c>
      <c r="O191">
        <v>126</v>
      </c>
      <c r="P191">
        <v>31</v>
      </c>
      <c r="Q191">
        <v>378</v>
      </c>
      <c r="R191">
        <v>638</v>
      </c>
      <c r="S191">
        <v>442</v>
      </c>
      <c r="T191">
        <v>196</v>
      </c>
    </row>
    <row r="192" spans="1:20" x14ac:dyDescent="0.3">
      <c r="A192" s="1" t="s">
        <v>2810</v>
      </c>
      <c r="B192" s="1" t="s">
        <v>4097</v>
      </c>
      <c r="C192" t="s">
        <v>4070</v>
      </c>
      <c r="D192" t="s">
        <v>4129</v>
      </c>
      <c r="E192" s="2" t="str">
        <f t="shared" si="5"/>
        <v>110.-314.</v>
      </c>
      <c r="F192" s="6" t="str">
        <f>"1-2-2"</f>
        <v>1-2-2</v>
      </c>
      <c r="G192" s="4">
        <v>8</v>
      </c>
      <c r="H192" s="4">
        <v>5.5</v>
      </c>
      <c r="I192" s="4">
        <v>4.666666666666667</v>
      </c>
      <c r="J192" s="19">
        <v>1.1444444444444399</v>
      </c>
      <c r="K192" s="19">
        <v>0.35199999999999998</v>
      </c>
      <c r="L192" s="20">
        <v>203.68303571428601</v>
      </c>
      <c r="M192" s="19">
        <v>0.80996884735202501</v>
      </c>
      <c r="N192">
        <v>206</v>
      </c>
      <c r="O192">
        <v>125</v>
      </c>
      <c r="P192">
        <v>44</v>
      </c>
      <c r="Q192">
        <v>180</v>
      </c>
      <c r="R192">
        <v>321</v>
      </c>
      <c r="S192">
        <v>260</v>
      </c>
      <c r="T192">
        <v>61</v>
      </c>
    </row>
    <row r="193" spans="1:20" x14ac:dyDescent="0.3">
      <c r="A193" s="1" t="s">
        <v>1400</v>
      </c>
      <c r="B193" s="1" t="s">
        <v>4108</v>
      </c>
      <c r="C193" t="s">
        <v>4070</v>
      </c>
      <c r="D193" t="s">
        <v>4129</v>
      </c>
      <c r="E193" s="2" t="str">
        <f t="shared" si="5"/>
        <v>110.-314.</v>
      </c>
      <c r="F193" s="6" t="str">
        <f>"2-2-1"</f>
        <v>2-2-1</v>
      </c>
      <c r="G193" s="4">
        <v>6</v>
      </c>
      <c r="H193" s="4">
        <v>5.5</v>
      </c>
      <c r="I193" s="4">
        <v>6.333333333333333</v>
      </c>
      <c r="J193" s="19">
        <v>1.18333333333333</v>
      </c>
      <c r="K193" s="19">
        <v>0.54104477611940305</v>
      </c>
      <c r="L193" s="20">
        <v>261.55080213903699</v>
      </c>
      <c r="M193" s="19">
        <v>0.71372549019607801</v>
      </c>
      <c r="N193">
        <v>355</v>
      </c>
      <c r="O193">
        <v>268</v>
      </c>
      <c r="P193">
        <v>145</v>
      </c>
      <c r="Q193">
        <v>300</v>
      </c>
      <c r="R193">
        <v>255</v>
      </c>
      <c r="S193">
        <v>182</v>
      </c>
      <c r="T193">
        <v>73</v>
      </c>
    </row>
    <row r="194" spans="1:20" x14ac:dyDescent="0.3">
      <c r="A194" s="1" t="s">
        <v>2807</v>
      </c>
      <c r="B194" s="1" t="s">
        <v>4075</v>
      </c>
      <c r="C194" t="s">
        <v>4070</v>
      </c>
      <c r="D194" t="s">
        <v>4129</v>
      </c>
      <c r="E194" s="2" t="str">
        <f t="shared" si="5"/>
        <v>110.-314.</v>
      </c>
      <c r="F194" s="6" t="str">
        <f>"2-2-1"</f>
        <v>2-2-1</v>
      </c>
      <c r="G194" s="4">
        <v>6</v>
      </c>
      <c r="H194" s="4">
        <v>4</v>
      </c>
      <c r="I194" s="4">
        <v>6.333333333333333</v>
      </c>
      <c r="J194" s="19">
        <v>0.47893915756630301</v>
      </c>
      <c r="K194" s="19">
        <v>0.37162162162162199</v>
      </c>
      <c r="L194" s="20">
        <v>77.392550143266504</v>
      </c>
      <c r="M194" s="19">
        <v>0.72536687631027297</v>
      </c>
      <c r="N194">
        <v>307</v>
      </c>
      <c r="O194">
        <v>148</v>
      </c>
      <c r="P194">
        <v>55</v>
      </c>
      <c r="Q194">
        <v>641</v>
      </c>
      <c r="R194">
        <v>477</v>
      </c>
      <c r="S194">
        <v>346</v>
      </c>
      <c r="T194">
        <v>131</v>
      </c>
    </row>
    <row r="195" spans="1:20" x14ac:dyDescent="0.3">
      <c r="A195" s="1" t="s">
        <v>2819</v>
      </c>
      <c r="B195" s="1" t="s">
        <v>4089</v>
      </c>
      <c r="C195" t="s">
        <v>4071</v>
      </c>
      <c r="D195" t="s">
        <v>4129</v>
      </c>
      <c r="E195" s="2" t="str">
        <f t="shared" si="5"/>
        <v>110.-314.</v>
      </c>
      <c r="F195" s="6" t="str">
        <f>"1-2-2"</f>
        <v>1-2-2</v>
      </c>
      <c r="G195" s="4">
        <v>7</v>
      </c>
      <c r="H195" s="4">
        <v>4</v>
      </c>
      <c r="I195" s="4">
        <v>4.666666666666667</v>
      </c>
      <c r="J195" s="19">
        <v>0.86057692307692302</v>
      </c>
      <c r="K195" s="19">
        <v>0.36363636363636398</v>
      </c>
      <c r="L195" s="20">
        <v>125.46875</v>
      </c>
      <c r="M195" s="19">
        <v>0.77604166666666696</v>
      </c>
      <c r="N195">
        <v>179</v>
      </c>
      <c r="O195">
        <v>66</v>
      </c>
      <c r="P195">
        <v>24</v>
      </c>
      <c r="Q195">
        <v>208</v>
      </c>
      <c r="R195">
        <v>192</v>
      </c>
      <c r="S195">
        <v>149</v>
      </c>
      <c r="T195">
        <v>43</v>
      </c>
    </row>
    <row r="196" spans="1:20" x14ac:dyDescent="0.3">
      <c r="A196" s="1" t="s">
        <v>2370</v>
      </c>
      <c r="B196" s="1" t="s">
        <v>4100</v>
      </c>
      <c r="C196" t="s">
        <v>4070</v>
      </c>
      <c r="D196" t="s">
        <v>4129</v>
      </c>
      <c r="E196" s="2" t="str">
        <f t="shared" si="5"/>
        <v>110.-314.</v>
      </c>
      <c r="F196" s="6" t="str">
        <f>"3-1-1"</f>
        <v>3-1-1</v>
      </c>
      <c r="G196" s="4">
        <v>3</v>
      </c>
      <c r="H196" s="4">
        <v>7.5</v>
      </c>
      <c r="I196" s="4">
        <v>8.6666666666666679</v>
      </c>
      <c r="J196" s="19">
        <v>1.29805013927577</v>
      </c>
      <c r="K196" s="19">
        <v>0.36403508771929799</v>
      </c>
      <c r="L196" s="20">
        <v>181.307189542484</v>
      </c>
      <c r="M196" s="19">
        <v>0.60576923076923095</v>
      </c>
      <c r="N196">
        <v>466</v>
      </c>
      <c r="O196">
        <v>228</v>
      </c>
      <c r="P196">
        <v>83</v>
      </c>
      <c r="Q196">
        <v>359</v>
      </c>
      <c r="R196">
        <v>104</v>
      </c>
      <c r="S196">
        <v>63</v>
      </c>
      <c r="T196">
        <v>41</v>
      </c>
    </row>
    <row r="197" spans="1:20" x14ac:dyDescent="0.3">
      <c r="A197" s="1" t="s">
        <v>3166</v>
      </c>
      <c r="B197" s="1" t="s">
        <v>4100</v>
      </c>
      <c r="C197" t="s">
        <v>4073</v>
      </c>
      <c r="D197" t="s">
        <v>4129</v>
      </c>
      <c r="E197" s="2" t="str">
        <f t="shared" si="5"/>
        <v>110.-314.</v>
      </c>
      <c r="F197" s="6" t="str">
        <f>"3-1-1"</f>
        <v>3-1-1</v>
      </c>
      <c r="G197" s="4">
        <v>2</v>
      </c>
      <c r="H197" s="4">
        <v>8.5</v>
      </c>
      <c r="I197" s="4">
        <v>8</v>
      </c>
      <c r="J197" s="19">
        <v>1.45090909090909</v>
      </c>
      <c r="K197" s="19">
        <v>0.467153284671533</v>
      </c>
      <c r="L197" s="20">
        <v>135.514905149051</v>
      </c>
      <c r="M197" s="19">
        <v>0.56589147286821695</v>
      </c>
      <c r="N197">
        <v>399</v>
      </c>
      <c r="O197">
        <v>137</v>
      </c>
      <c r="P197">
        <v>64</v>
      </c>
      <c r="Q197">
        <v>275</v>
      </c>
      <c r="R197">
        <v>129</v>
      </c>
      <c r="S197">
        <v>73</v>
      </c>
      <c r="T197">
        <v>56</v>
      </c>
    </row>
    <row r="198" spans="1:20" x14ac:dyDescent="0.3">
      <c r="A198" s="1" t="s">
        <v>3040</v>
      </c>
      <c r="B198" s="1" t="s">
        <v>4091</v>
      </c>
      <c r="C198" t="s">
        <v>4070</v>
      </c>
      <c r="D198" t="s">
        <v>4129</v>
      </c>
      <c r="E198" s="2" t="str">
        <f t="shared" si="5"/>
        <v>110.-314.</v>
      </c>
      <c r="F198" s="6" t="str">
        <f>"3-1-1"</f>
        <v>3-1-1</v>
      </c>
      <c r="G198" s="4">
        <v>3</v>
      </c>
      <c r="H198" s="4">
        <v>6.5</v>
      </c>
      <c r="I198" s="4">
        <v>8.3333333333333339</v>
      </c>
      <c r="J198" s="19">
        <v>1.3076923076923099</v>
      </c>
      <c r="K198" s="19">
        <v>0.42318840579710099</v>
      </c>
      <c r="L198" s="20">
        <v>279.21286031042098</v>
      </c>
      <c r="M198" s="19">
        <v>0.60824742268041199</v>
      </c>
      <c r="N198">
        <v>442</v>
      </c>
      <c r="O198">
        <v>345</v>
      </c>
      <c r="P198">
        <v>146</v>
      </c>
      <c r="Q198">
        <v>338</v>
      </c>
      <c r="R198">
        <v>485</v>
      </c>
      <c r="S198">
        <v>295</v>
      </c>
      <c r="T198">
        <v>190</v>
      </c>
    </row>
    <row r="199" spans="1:20" x14ac:dyDescent="0.3">
      <c r="A199" s="1" t="s">
        <v>1434</v>
      </c>
      <c r="B199" s="1" t="s">
        <v>4078</v>
      </c>
      <c r="C199" t="s">
        <v>4070</v>
      </c>
      <c r="D199" t="s">
        <v>4129</v>
      </c>
      <c r="E199" s="2" t="str">
        <f t="shared" si="5"/>
        <v>110.-314.</v>
      </c>
      <c r="F199" s="6" t="str">
        <f>"2-1-2"</f>
        <v>2-1-2</v>
      </c>
      <c r="G199" s="4">
        <v>6</v>
      </c>
      <c r="H199" s="4">
        <v>8</v>
      </c>
      <c r="I199" s="4">
        <v>5.333333333333333</v>
      </c>
      <c r="J199" s="19">
        <v>1.7543859649122799</v>
      </c>
      <c r="K199" s="19">
        <v>0.6</v>
      </c>
      <c r="L199" s="20">
        <v>183.038348082596</v>
      </c>
      <c r="M199" s="19">
        <v>0.72881355932203395</v>
      </c>
      <c r="N199">
        <v>300</v>
      </c>
      <c r="O199">
        <v>170</v>
      </c>
      <c r="P199">
        <v>102</v>
      </c>
      <c r="Q199">
        <v>171</v>
      </c>
      <c r="R199">
        <v>59</v>
      </c>
      <c r="S199">
        <v>43</v>
      </c>
      <c r="T199">
        <v>16</v>
      </c>
    </row>
    <row r="200" spans="1:20" x14ac:dyDescent="0.3">
      <c r="A200" s="1" t="s">
        <v>2297</v>
      </c>
      <c r="B200" s="1" t="s">
        <v>4116</v>
      </c>
      <c r="C200" t="s">
        <v>4072</v>
      </c>
      <c r="D200" t="s">
        <v>4129</v>
      </c>
      <c r="E200" s="2" t="str">
        <f t="shared" si="5"/>
        <v>110.-314.</v>
      </c>
      <c r="F200" s="6" t="str">
        <f>"2-1-2"</f>
        <v>2-1-2</v>
      </c>
      <c r="G200" s="4">
        <v>5</v>
      </c>
      <c r="H200" s="4">
        <v>8</v>
      </c>
      <c r="I200" s="4">
        <v>6</v>
      </c>
      <c r="J200" s="19">
        <v>1.25378787878788</v>
      </c>
      <c r="K200" s="19">
        <v>0.57831325301204795</v>
      </c>
      <c r="L200" s="20">
        <v>89.102941176470594</v>
      </c>
      <c r="M200" s="19">
        <v>0.68888888888888899</v>
      </c>
      <c r="N200">
        <v>331</v>
      </c>
      <c r="O200">
        <v>83</v>
      </c>
      <c r="P200">
        <v>48</v>
      </c>
      <c r="Q200">
        <v>264</v>
      </c>
      <c r="R200">
        <v>45</v>
      </c>
      <c r="S200">
        <v>31</v>
      </c>
      <c r="T200">
        <v>14</v>
      </c>
    </row>
    <row r="201" spans="1:20" x14ac:dyDescent="0.3">
      <c r="A201" s="1" t="s">
        <v>2171</v>
      </c>
      <c r="B201" s="1" t="s">
        <v>4081</v>
      </c>
      <c r="C201" t="s">
        <v>4070</v>
      </c>
      <c r="D201" t="s">
        <v>4129</v>
      </c>
      <c r="E201" s="2" t="str">
        <f t="shared" si="5"/>
        <v>110.-314.</v>
      </c>
      <c r="F201" s="6" t="str">
        <f>"2-2-1"</f>
        <v>2-2-1</v>
      </c>
      <c r="G201" s="4">
        <v>5</v>
      </c>
      <c r="H201" s="4">
        <v>3.5</v>
      </c>
      <c r="I201" s="4">
        <v>9.3333333333333339</v>
      </c>
      <c r="J201" s="19">
        <v>1.05236907730673</v>
      </c>
      <c r="K201" s="19">
        <v>0.230496453900709</v>
      </c>
      <c r="L201" s="20">
        <v>300.08746355685099</v>
      </c>
      <c r="M201" s="19">
        <v>0.70769230769230795</v>
      </c>
      <c r="N201">
        <v>422</v>
      </c>
      <c r="O201">
        <v>282</v>
      </c>
      <c r="P201">
        <v>65</v>
      </c>
      <c r="Q201">
        <v>401</v>
      </c>
      <c r="R201">
        <v>130</v>
      </c>
      <c r="S201">
        <v>92</v>
      </c>
      <c r="T201">
        <v>38</v>
      </c>
    </row>
    <row r="202" spans="1:20" x14ac:dyDescent="0.3">
      <c r="A202" s="1" t="s">
        <v>3146</v>
      </c>
      <c r="B202" s="1" t="s">
        <v>4102</v>
      </c>
      <c r="C202" t="s">
        <v>4070</v>
      </c>
      <c r="D202" t="s">
        <v>4129</v>
      </c>
      <c r="E202" s="2" t="str">
        <f t="shared" si="5"/>
        <v>110.-314.</v>
      </c>
      <c r="F202" s="6" t="str">
        <f>"2-2-1"</f>
        <v>2-2-1</v>
      </c>
      <c r="G202" s="4">
        <v>5</v>
      </c>
      <c r="H202" s="4">
        <v>4.5</v>
      </c>
      <c r="I202" s="4">
        <v>8</v>
      </c>
      <c r="J202" s="19">
        <v>1.0470219435736701</v>
      </c>
      <c r="K202" s="19">
        <v>0.21839080459770099</v>
      </c>
      <c r="L202" s="20">
        <v>202.90734824281199</v>
      </c>
      <c r="M202" s="19">
        <v>0.67330677290836605</v>
      </c>
      <c r="N202">
        <v>334</v>
      </c>
      <c r="O202">
        <v>174</v>
      </c>
      <c r="P202">
        <v>38</v>
      </c>
      <c r="Q202">
        <v>319</v>
      </c>
      <c r="R202">
        <v>251</v>
      </c>
      <c r="S202">
        <v>169</v>
      </c>
      <c r="T202">
        <v>82</v>
      </c>
    </row>
    <row r="203" spans="1:20" x14ac:dyDescent="0.3">
      <c r="A203" s="1" t="s">
        <v>2880</v>
      </c>
      <c r="B203" s="1" t="s">
        <v>4126</v>
      </c>
      <c r="C203" t="s">
        <v>4070</v>
      </c>
      <c r="D203" t="s">
        <v>4129</v>
      </c>
      <c r="E203" s="2" t="str">
        <f t="shared" si="5"/>
        <v>110.-314.</v>
      </c>
      <c r="F203" s="6" t="str">
        <f>"2-1-2"</f>
        <v>2-1-2</v>
      </c>
      <c r="G203" s="4">
        <v>6</v>
      </c>
      <c r="H203" s="4">
        <v>6.5</v>
      </c>
      <c r="I203" s="4">
        <v>5.6666666666666661</v>
      </c>
      <c r="J203" s="19">
        <v>1.14761904761905</v>
      </c>
      <c r="K203" s="19">
        <v>0.26829268292682901</v>
      </c>
      <c r="L203" s="20">
        <v>127.905982905983</v>
      </c>
      <c r="M203" s="19">
        <v>0.74274661508704098</v>
      </c>
      <c r="N203">
        <v>241</v>
      </c>
      <c r="O203">
        <v>82</v>
      </c>
      <c r="P203">
        <v>22</v>
      </c>
      <c r="Q203">
        <v>210</v>
      </c>
      <c r="R203">
        <v>517</v>
      </c>
      <c r="S203">
        <v>384</v>
      </c>
      <c r="T203">
        <v>133</v>
      </c>
    </row>
    <row r="204" spans="1:20" x14ac:dyDescent="0.3">
      <c r="A204" s="1" t="s">
        <v>2300</v>
      </c>
      <c r="B204" s="1" t="s">
        <v>4107</v>
      </c>
      <c r="C204" t="s">
        <v>4071</v>
      </c>
      <c r="D204" t="s">
        <v>4129</v>
      </c>
      <c r="E204" s="2" t="str">
        <f t="shared" si="5"/>
        <v>110.-314.</v>
      </c>
      <c r="F204" s="6" t="str">
        <f>"2-2-1"</f>
        <v>2-2-1</v>
      </c>
      <c r="G204" s="4">
        <v>5</v>
      </c>
      <c r="H204" s="4">
        <v>6</v>
      </c>
      <c r="I204" s="4">
        <v>6.6666666666666661</v>
      </c>
      <c r="J204" s="19">
        <v>1.0469798657718099</v>
      </c>
      <c r="K204" s="19">
        <v>0.36249999999999999</v>
      </c>
      <c r="L204" s="20">
        <v>90.683229813664596</v>
      </c>
      <c r="M204" s="19">
        <v>0.69736842105263197</v>
      </c>
      <c r="N204">
        <v>312</v>
      </c>
      <c r="O204">
        <v>80</v>
      </c>
      <c r="P204">
        <v>29</v>
      </c>
      <c r="Q204">
        <v>298</v>
      </c>
      <c r="R204">
        <v>76</v>
      </c>
      <c r="S204">
        <v>53</v>
      </c>
      <c r="T204">
        <v>23</v>
      </c>
    </row>
    <row r="205" spans="1:20" x14ac:dyDescent="0.3">
      <c r="A205" s="1" t="s">
        <v>3220</v>
      </c>
      <c r="B205" s="1" t="s">
        <v>4110</v>
      </c>
      <c r="C205" t="s">
        <v>4070</v>
      </c>
      <c r="D205" t="s">
        <v>4129</v>
      </c>
      <c r="E205" s="2" t="str">
        <f t="shared" si="5"/>
        <v>110.-314.</v>
      </c>
      <c r="F205" s="6" t="str">
        <f>"1-2-2"</f>
        <v>1-2-2</v>
      </c>
      <c r="G205" s="4">
        <v>7</v>
      </c>
      <c r="H205" s="4">
        <v>5.5</v>
      </c>
      <c r="I205" s="4">
        <v>5</v>
      </c>
      <c r="J205" s="19">
        <v>1.01515151515152</v>
      </c>
      <c r="K205" s="19">
        <v>0.125</v>
      </c>
      <c r="L205" s="20">
        <v>146.666666666667</v>
      </c>
      <c r="M205" s="19">
        <v>0.79090909090909101</v>
      </c>
      <c r="N205">
        <v>201</v>
      </c>
      <c r="O205">
        <v>88</v>
      </c>
      <c r="P205">
        <v>11</v>
      </c>
      <c r="Q205">
        <v>198</v>
      </c>
      <c r="R205">
        <v>220</v>
      </c>
      <c r="S205">
        <v>174</v>
      </c>
      <c r="T205">
        <v>46</v>
      </c>
    </row>
    <row r="206" spans="1:20" x14ac:dyDescent="0.3">
      <c r="A206" s="1" t="s">
        <v>2941</v>
      </c>
      <c r="B206" s="1" t="s">
        <v>4113</v>
      </c>
      <c r="C206" t="s">
        <v>4070</v>
      </c>
      <c r="D206" t="s">
        <v>4129</v>
      </c>
      <c r="E206" s="2" t="str">
        <f t="shared" si="5"/>
        <v>110.-314.</v>
      </c>
      <c r="F206" s="6" t="str">
        <f>"2-1-2"</f>
        <v>2-1-2</v>
      </c>
      <c r="G206" s="4">
        <v>5</v>
      </c>
      <c r="H206" s="4">
        <v>7</v>
      </c>
      <c r="I206" s="4">
        <v>5</v>
      </c>
      <c r="J206" s="19">
        <v>1.20224719101124</v>
      </c>
      <c r="K206" s="19">
        <v>0.256410256410256</v>
      </c>
      <c r="L206" s="20">
        <v>131.805555555556</v>
      </c>
      <c r="M206" s="19">
        <v>0.68932038834951503</v>
      </c>
      <c r="N206">
        <v>214</v>
      </c>
      <c r="O206">
        <v>78</v>
      </c>
      <c r="P206">
        <v>20</v>
      </c>
      <c r="Q206">
        <v>178</v>
      </c>
      <c r="R206">
        <v>309</v>
      </c>
      <c r="S206">
        <v>213</v>
      </c>
      <c r="T206">
        <v>96</v>
      </c>
    </row>
    <row r="207" spans="1:20" x14ac:dyDescent="0.3">
      <c r="A207" s="1" t="s">
        <v>1734</v>
      </c>
      <c r="B207" s="1" t="s">
        <v>4116</v>
      </c>
      <c r="C207" t="s">
        <v>4071</v>
      </c>
      <c r="D207" t="s">
        <v>4129</v>
      </c>
      <c r="E207" s="2" t="str">
        <f t="shared" si="5"/>
        <v>110.-314.</v>
      </c>
      <c r="F207" s="6" t="str">
        <f>"2-1-2"</f>
        <v>2-1-2</v>
      </c>
      <c r="G207" s="4">
        <v>5</v>
      </c>
      <c r="H207" s="4">
        <v>7.5</v>
      </c>
      <c r="I207" s="4">
        <v>5</v>
      </c>
      <c r="J207" s="19">
        <v>1.1737451737451701</v>
      </c>
      <c r="K207" s="19">
        <v>0.70588235294117696</v>
      </c>
      <c r="L207" s="20">
        <v>63.9690721649485</v>
      </c>
      <c r="M207" s="19">
        <v>0.67701863354037295</v>
      </c>
      <c r="N207">
        <v>304</v>
      </c>
      <c r="O207">
        <v>51</v>
      </c>
      <c r="P207">
        <v>36</v>
      </c>
      <c r="Q207">
        <v>259</v>
      </c>
      <c r="R207">
        <v>161</v>
      </c>
      <c r="S207">
        <v>109</v>
      </c>
      <c r="T207">
        <v>52</v>
      </c>
    </row>
    <row r="208" spans="1:20" x14ac:dyDescent="0.3">
      <c r="A208" s="1" t="s">
        <v>2137</v>
      </c>
      <c r="B208" s="1" t="s">
        <v>4125</v>
      </c>
      <c r="C208" t="s">
        <v>4070</v>
      </c>
      <c r="D208" t="s">
        <v>4129</v>
      </c>
      <c r="E208" s="2" t="str">
        <f t="shared" si="5"/>
        <v>110.-314.</v>
      </c>
      <c r="F208" s="6" t="str">
        <f>"2-2-1"</f>
        <v>2-2-1</v>
      </c>
      <c r="G208" s="4">
        <v>6</v>
      </c>
      <c r="H208" s="4">
        <v>4.5</v>
      </c>
      <c r="I208" s="4">
        <v>6.333333333333333</v>
      </c>
      <c r="J208" s="19">
        <v>1.0073800738007399</v>
      </c>
      <c r="K208" s="19">
        <v>0.26900584795321603</v>
      </c>
      <c r="L208" s="20">
        <v>237.319391634981</v>
      </c>
      <c r="M208" s="19">
        <v>0.71830985915492995</v>
      </c>
      <c r="N208">
        <v>273</v>
      </c>
      <c r="O208">
        <v>171</v>
      </c>
      <c r="P208">
        <v>46</v>
      </c>
      <c r="Q208">
        <v>271</v>
      </c>
      <c r="R208">
        <v>71</v>
      </c>
      <c r="S208">
        <v>51</v>
      </c>
      <c r="T208">
        <v>20</v>
      </c>
    </row>
    <row r="209" spans="1:20" x14ac:dyDescent="0.3">
      <c r="A209" s="1" t="s">
        <v>1647</v>
      </c>
      <c r="B209" s="1" t="s">
        <v>4120</v>
      </c>
      <c r="C209" t="s">
        <v>4071</v>
      </c>
      <c r="D209" t="s">
        <v>4129</v>
      </c>
      <c r="E209" s="2" t="str">
        <f t="shared" si="5"/>
        <v>110.-314.</v>
      </c>
      <c r="F209" s="6" t="str">
        <f>"2-1-2"</f>
        <v>2-1-2</v>
      </c>
      <c r="G209" s="4">
        <v>5</v>
      </c>
      <c r="H209" s="4">
        <v>6.5</v>
      </c>
      <c r="I209" s="4">
        <v>5.333333333333333</v>
      </c>
      <c r="J209" s="19">
        <v>1.06140350877193</v>
      </c>
      <c r="K209" s="19">
        <v>0.45454545454545497</v>
      </c>
      <c r="L209" s="20">
        <v>91.6666666666667</v>
      </c>
      <c r="M209" s="19">
        <v>0.680851063829787</v>
      </c>
      <c r="N209">
        <v>242</v>
      </c>
      <c r="O209">
        <v>55</v>
      </c>
      <c r="P209">
        <v>25</v>
      </c>
      <c r="Q209">
        <v>228</v>
      </c>
      <c r="R209">
        <v>94</v>
      </c>
      <c r="S209">
        <v>64</v>
      </c>
      <c r="T209">
        <v>30</v>
      </c>
    </row>
    <row r="210" spans="1:20" x14ac:dyDescent="0.3">
      <c r="A210" s="1" t="s">
        <v>2991</v>
      </c>
      <c r="B210" s="1" t="s">
        <v>4124</v>
      </c>
      <c r="C210" t="s">
        <v>4070</v>
      </c>
      <c r="D210" t="s">
        <v>4129</v>
      </c>
      <c r="E210" s="2" t="str">
        <f t="shared" si="5"/>
        <v>110.-314.</v>
      </c>
      <c r="F210" s="6" t="str">
        <f>"2-2-1"</f>
        <v>2-2-1</v>
      </c>
      <c r="G210" s="4">
        <v>4</v>
      </c>
      <c r="H210" s="4">
        <v>5.5</v>
      </c>
      <c r="I210" s="4">
        <v>6.6666666666666661</v>
      </c>
      <c r="J210" s="19">
        <v>1.196</v>
      </c>
      <c r="K210" s="19">
        <v>0.34361233480176201</v>
      </c>
      <c r="L210" s="20">
        <v>275.26578073089701</v>
      </c>
      <c r="M210" s="19">
        <v>0.66352201257861598</v>
      </c>
      <c r="N210">
        <v>299</v>
      </c>
      <c r="O210">
        <v>227</v>
      </c>
      <c r="P210">
        <v>78</v>
      </c>
      <c r="Q210">
        <v>250</v>
      </c>
      <c r="R210">
        <v>318</v>
      </c>
      <c r="S210">
        <v>211</v>
      </c>
      <c r="T210">
        <v>107</v>
      </c>
    </row>
    <row r="211" spans="1:20" x14ac:dyDescent="0.3">
      <c r="A211" s="1" t="s">
        <v>1150</v>
      </c>
      <c r="B211" s="1" t="s">
        <v>4124</v>
      </c>
      <c r="C211" t="s">
        <v>4070</v>
      </c>
      <c r="D211" t="s">
        <v>4129</v>
      </c>
      <c r="E211" s="2" t="str">
        <f t="shared" si="5"/>
        <v>110.-314.</v>
      </c>
      <c r="F211" s="6" t="str">
        <f>"1-3-1"</f>
        <v>1-3-1</v>
      </c>
      <c r="G211" s="4">
        <v>7</v>
      </c>
      <c r="H211" s="4">
        <v>1.5</v>
      </c>
      <c r="I211" s="4">
        <v>7.666666666666667</v>
      </c>
      <c r="J211" s="19">
        <v>0.74215246636771304</v>
      </c>
      <c r="K211" s="19">
        <v>0.13027522935779801</v>
      </c>
      <c r="L211" s="20">
        <v>298.23838080959501</v>
      </c>
      <c r="M211" s="19">
        <v>0.78070175438596501</v>
      </c>
      <c r="N211">
        <v>662</v>
      </c>
      <c r="O211">
        <v>545</v>
      </c>
      <c r="P211">
        <v>71</v>
      </c>
      <c r="Q211">
        <v>892</v>
      </c>
      <c r="R211">
        <v>114</v>
      </c>
      <c r="S211">
        <v>89</v>
      </c>
      <c r="T211">
        <v>25</v>
      </c>
    </row>
    <row r="212" spans="1:20" x14ac:dyDescent="0.3">
      <c r="A212" s="1" t="s">
        <v>2842</v>
      </c>
      <c r="B212" s="1" t="s">
        <v>4077</v>
      </c>
      <c r="C212" t="s">
        <v>4070</v>
      </c>
      <c r="D212" t="s">
        <v>4129</v>
      </c>
      <c r="E212" s="2" t="str">
        <f t="shared" si="5"/>
        <v>110.-314.</v>
      </c>
      <c r="F212" s="6" t="str">
        <f>"1-2-2"</f>
        <v>1-2-2</v>
      </c>
      <c r="G212" s="4">
        <v>7</v>
      </c>
      <c r="H212" s="4">
        <v>4</v>
      </c>
      <c r="I212" s="4">
        <v>5.333333333333333</v>
      </c>
      <c r="J212" s="19">
        <v>1.2699724517906299</v>
      </c>
      <c r="K212" s="19">
        <v>0.621329211746522</v>
      </c>
      <c r="L212" s="20">
        <v>549.19767441860495</v>
      </c>
      <c r="M212" s="19">
        <v>0.79147982062780298</v>
      </c>
      <c r="N212">
        <v>461</v>
      </c>
      <c r="O212">
        <v>647</v>
      </c>
      <c r="P212">
        <v>402</v>
      </c>
      <c r="Q212">
        <v>363</v>
      </c>
      <c r="R212">
        <v>446</v>
      </c>
      <c r="S212">
        <v>353</v>
      </c>
      <c r="T212">
        <v>93</v>
      </c>
    </row>
    <row r="213" spans="1:20" x14ac:dyDescent="0.3">
      <c r="A213" s="1" t="s">
        <v>2981</v>
      </c>
      <c r="B213" s="1" t="s">
        <v>4093</v>
      </c>
      <c r="C213" t="s">
        <v>4070</v>
      </c>
      <c r="D213" t="s">
        <v>4129</v>
      </c>
      <c r="E213" s="2" t="str">
        <f t="shared" si="5"/>
        <v>110.-314.</v>
      </c>
      <c r="F213" s="6" t="str">
        <f>"2-1-2"</f>
        <v>2-1-2</v>
      </c>
      <c r="G213" s="4">
        <v>5</v>
      </c>
      <c r="H213" s="4">
        <v>6.5</v>
      </c>
      <c r="I213" s="4">
        <v>3.6666666666666665</v>
      </c>
      <c r="J213" s="19">
        <v>1.42452830188679</v>
      </c>
      <c r="K213" s="19">
        <v>0.29230769230769199</v>
      </c>
      <c r="L213" s="20">
        <v>334.154929577465</v>
      </c>
      <c r="M213" s="19">
        <v>0.68862275449101795</v>
      </c>
      <c r="N213">
        <v>151</v>
      </c>
      <c r="O213">
        <v>130</v>
      </c>
      <c r="P213">
        <v>38</v>
      </c>
      <c r="Q213">
        <v>106</v>
      </c>
      <c r="R213">
        <v>167</v>
      </c>
      <c r="S213">
        <v>115</v>
      </c>
      <c r="T213">
        <v>52</v>
      </c>
    </row>
    <row r="214" spans="1:20" x14ac:dyDescent="0.3">
      <c r="A214" s="1" t="s">
        <v>3089</v>
      </c>
      <c r="B214" s="1" t="s">
        <v>4113</v>
      </c>
      <c r="C214" t="s">
        <v>4070</v>
      </c>
      <c r="D214" t="s">
        <v>4129</v>
      </c>
      <c r="E214" s="2" t="str">
        <f t="shared" si="5"/>
        <v>110.-314.</v>
      </c>
      <c r="F214" s="6" t="str">
        <f>"2-1-2"</f>
        <v>2-1-2</v>
      </c>
      <c r="G214" s="4">
        <v>4</v>
      </c>
      <c r="H214" s="4">
        <v>7</v>
      </c>
      <c r="I214" s="4">
        <v>4</v>
      </c>
      <c r="J214" s="19">
        <v>1.2323943661971799</v>
      </c>
      <c r="K214" s="19">
        <v>0.326315789473684</v>
      </c>
      <c r="L214" s="20">
        <v>194.80337078651701</v>
      </c>
      <c r="M214" s="19">
        <v>0.65982404692082097</v>
      </c>
      <c r="N214">
        <v>175</v>
      </c>
      <c r="O214">
        <v>95</v>
      </c>
      <c r="P214">
        <v>31</v>
      </c>
      <c r="Q214">
        <v>142</v>
      </c>
      <c r="R214">
        <v>341</v>
      </c>
      <c r="S214">
        <v>225</v>
      </c>
      <c r="T214">
        <v>116</v>
      </c>
    </row>
    <row r="215" spans="1:20" x14ac:dyDescent="0.3">
      <c r="A215" s="1" t="s">
        <v>2367</v>
      </c>
      <c r="B215" s="1" t="s">
        <v>4100</v>
      </c>
      <c r="C215" t="s">
        <v>4071</v>
      </c>
      <c r="D215" t="s">
        <v>4129</v>
      </c>
      <c r="E215" s="2" t="str">
        <f t="shared" si="5"/>
        <v>110.-314.</v>
      </c>
      <c r="F215" s="6" t="str">
        <f>"2-1-2"</f>
        <v>2-1-2</v>
      </c>
      <c r="G215" s="4">
        <v>5</v>
      </c>
      <c r="H215" s="4">
        <v>7</v>
      </c>
      <c r="I215" s="4">
        <v>3.6666666666666665</v>
      </c>
      <c r="J215" s="19">
        <v>1.12692307692308</v>
      </c>
      <c r="K215" s="19">
        <v>0.68493150684931503</v>
      </c>
      <c r="L215" s="20">
        <v>93.491228070175495</v>
      </c>
      <c r="M215" s="19">
        <v>0.677966101694915</v>
      </c>
      <c r="N215">
        <v>293</v>
      </c>
      <c r="O215">
        <v>73</v>
      </c>
      <c r="P215">
        <v>50</v>
      </c>
      <c r="Q215">
        <v>260</v>
      </c>
      <c r="R215">
        <v>59</v>
      </c>
      <c r="S215">
        <v>40</v>
      </c>
      <c r="T215">
        <v>19</v>
      </c>
    </row>
    <row r="216" spans="1:20" x14ac:dyDescent="0.3">
      <c r="A216" s="1" t="s">
        <v>3064</v>
      </c>
      <c r="B216" s="1" t="s">
        <v>4075</v>
      </c>
      <c r="C216" t="s">
        <v>4070</v>
      </c>
      <c r="D216" t="s">
        <v>4129</v>
      </c>
      <c r="E216" s="2" t="str">
        <f t="shared" si="5"/>
        <v>110.-314.</v>
      </c>
      <c r="F216" s="6" t="str">
        <f>"2-2-1"</f>
        <v>2-2-1</v>
      </c>
      <c r="G216" s="4">
        <v>4</v>
      </c>
      <c r="H216" s="4">
        <v>3.5</v>
      </c>
      <c r="I216" s="4">
        <v>6.333333333333333</v>
      </c>
      <c r="J216" s="19">
        <v>0.465648854961832</v>
      </c>
      <c r="K216" s="19">
        <v>0.38425925925925902</v>
      </c>
      <c r="L216" s="20">
        <v>111.829787234043</v>
      </c>
      <c r="M216" s="19">
        <v>0.66386554621848703</v>
      </c>
      <c r="N216">
        <v>305</v>
      </c>
      <c r="O216">
        <v>216</v>
      </c>
      <c r="P216">
        <v>83</v>
      </c>
      <c r="Q216">
        <v>655</v>
      </c>
      <c r="R216">
        <v>357</v>
      </c>
      <c r="S216">
        <v>237</v>
      </c>
      <c r="T216">
        <v>120</v>
      </c>
    </row>
    <row r="217" spans="1:20" x14ac:dyDescent="0.3">
      <c r="A217" s="1" t="s">
        <v>3306</v>
      </c>
      <c r="B217" s="1" t="s">
        <v>4095</v>
      </c>
      <c r="C217" t="s">
        <v>4071</v>
      </c>
      <c r="D217" t="s">
        <v>4129</v>
      </c>
      <c r="E217" s="2" t="str">
        <f t="shared" si="5"/>
        <v>110.-314.</v>
      </c>
      <c r="F217" s="6" t="str">
        <f>"3-1-1"</f>
        <v>3-1-1</v>
      </c>
      <c r="G217" s="4">
        <v>3</v>
      </c>
      <c r="H217" s="4">
        <v>7.5</v>
      </c>
      <c r="I217" s="4">
        <v>8.6666666666666679</v>
      </c>
      <c r="J217" s="19">
        <v>1.11705685618729</v>
      </c>
      <c r="K217" s="19">
        <v>0.17777777777777801</v>
      </c>
      <c r="L217" s="20">
        <v>53.501628664495101</v>
      </c>
      <c r="M217" s="19">
        <v>0.62595419847328204</v>
      </c>
      <c r="N217">
        <v>334</v>
      </c>
      <c r="O217">
        <v>45</v>
      </c>
      <c r="P217">
        <v>8</v>
      </c>
      <c r="Q217">
        <v>299</v>
      </c>
      <c r="R217">
        <v>393</v>
      </c>
      <c r="S217">
        <v>246</v>
      </c>
      <c r="T217">
        <v>147</v>
      </c>
    </row>
    <row r="218" spans="1:20" x14ac:dyDescent="0.3">
      <c r="A218" s="1" t="s">
        <v>3297</v>
      </c>
      <c r="B218" s="1" t="s">
        <v>4079</v>
      </c>
      <c r="C218" t="s">
        <v>4072</v>
      </c>
      <c r="D218" t="s">
        <v>4129</v>
      </c>
      <c r="E218" s="2" t="str">
        <f t="shared" si="5"/>
        <v>110.-314.</v>
      </c>
      <c r="F218" s="6" t="str">
        <f>"2-2-1"</f>
        <v>2-2-1</v>
      </c>
      <c r="G218" s="4">
        <v>4</v>
      </c>
      <c r="H218" s="4">
        <v>4.5</v>
      </c>
      <c r="I218" s="4">
        <v>6.333333333333333</v>
      </c>
      <c r="J218" s="19">
        <v>1.0188087774294701</v>
      </c>
      <c r="K218" s="19">
        <v>0.233502538071066</v>
      </c>
      <c r="L218" s="20">
        <v>222.616099071207</v>
      </c>
      <c r="M218" s="19">
        <v>0.67148760330578505</v>
      </c>
      <c r="N218">
        <v>325</v>
      </c>
      <c r="O218">
        <v>197</v>
      </c>
      <c r="P218">
        <v>46</v>
      </c>
      <c r="Q218">
        <v>319</v>
      </c>
      <c r="R218">
        <v>484</v>
      </c>
      <c r="S218">
        <v>325</v>
      </c>
      <c r="T218">
        <v>159</v>
      </c>
    </row>
    <row r="219" spans="1:20" x14ac:dyDescent="0.3">
      <c r="A219" s="1" t="s">
        <v>1655</v>
      </c>
      <c r="B219" s="1" t="s">
        <v>4076</v>
      </c>
      <c r="C219" t="s">
        <v>4070</v>
      </c>
      <c r="D219" t="s">
        <v>4129</v>
      </c>
      <c r="E219" s="2" t="str">
        <f t="shared" si="5"/>
        <v>110.-314.</v>
      </c>
      <c r="F219" s="6" t="str">
        <f>"1-2-2"</f>
        <v>1-2-2</v>
      </c>
      <c r="G219" s="4">
        <v>7</v>
      </c>
      <c r="H219" s="4">
        <v>5</v>
      </c>
      <c r="I219" s="4">
        <v>3.333333333333333</v>
      </c>
      <c r="J219" s="19">
        <v>1.13138686131387</v>
      </c>
      <c r="K219" s="19">
        <v>0.320754716981132</v>
      </c>
      <c r="L219" s="20">
        <v>251.233766233766</v>
      </c>
      <c r="M219" s="19">
        <v>0.77184466019417497</v>
      </c>
      <c r="N219">
        <v>155</v>
      </c>
      <c r="O219">
        <v>106</v>
      </c>
      <c r="P219">
        <v>34</v>
      </c>
      <c r="Q219">
        <v>137</v>
      </c>
      <c r="R219">
        <v>206</v>
      </c>
      <c r="S219">
        <v>159</v>
      </c>
      <c r="T219">
        <v>47</v>
      </c>
    </row>
    <row r="220" spans="1:20" x14ac:dyDescent="0.3">
      <c r="A220" s="1" t="s">
        <v>3334</v>
      </c>
      <c r="B220" s="1" t="s">
        <v>4117</v>
      </c>
      <c r="C220" t="s">
        <v>4072</v>
      </c>
      <c r="D220" t="s">
        <v>4129</v>
      </c>
      <c r="E220" s="2" t="str">
        <f t="shared" si="5"/>
        <v>110.-314.</v>
      </c>
      <c r="F220" s="6" t="str">
        <f>"1-2-2"</f>
        <v>1-2-2</v>
      </c>
      <c r="G220" s="4">
        <v>9</v>
      </c>
      <c r="H220" s="4">
        <v>5.5</v>
      </c>
      <c r="I220" s="4">
        <v>5</v>
      </c>
      <c r="J220" s="19">
        <v>1.0468085106383</v>
      </c>
      <c r="K220" s="19">
        <v>0.25531914893617003</v>
      </c>
      <c r="L220" s="20">
        <v>131.961538461538</v>
      </c>
      <c r="M220" s="19">
        <v>0.84074941451990604</v>
      </c>
      <c r="N220">
        <v>246</v>
      </c>
      <c r="O220">
        <v>94</v>
      </c>
      <c r="P220">
        <v>24</v>
      </c>
      <c r="Q220">
        <v>235</v>
      </c>
      <c r="R220">
        <v>427</v>
      </c>
      <c r="S220">
        <v>359</v>
      </c>
      <c r="T220">
        <v>68</v>
      </c>
    </row>
    <row r="221" spans="1:20" x14ac:dyDescent="0.3">
      <c r="A221" s="1" t="s">
        <v>3356</v>
      </c>
      <c r="B221" s="1" t="s">
        <v>4122</v>
      </c>
      <c r="C221" t="s">
        <v>4070</v>
      </c>
      <c r="D221" t="s">
        <v>4129</v>
      </c>
      <c r="E221" s="2" t="str">
        <f t="shared" si="5"/>
        <v>110.-314.</v>
      </c>
      <c r="F221" s="6" t="str">
        <f>"2-2-1"</f>
        <v>2-2-1</v>
      </c>
      <c r="G221" s="4">
        <v>6</v>
      </c>
      <c r="H221" s="4">
        <v>5.5</v>
      </c>
      <c r="I221" s="4">
        <v>7</v>
      </c>
      <c r="J221" s="19">
        <v>1.0905923344947701</v>
      </c>
      <c r="K221" s="19">
        <v>0.29032258064516098</v>
      </c>
      <c r="L221" s="20">
        <v>196.440972222222</v>
      </c>
      <c r="M221" s="19">
        <v>0.74090909090909096</v>
      </c>
      <c r="N221">
        <v>313</v>
      </c>
      <c r="O221">
        <v>155</v>
      </c>
      <c r="P221">
        <v>45</v>
      </c>
      <c r="Q221">
        <v>287</v>
      </c>
      <c r="R221">
        <v>440</v>
      </c>
      <c r="S221">
        <v>326</v>
      </c>
      <c r="T221">
        <v>114</v>
      </c>
    </row>
    <row r="222" spans="1:20" x14ac:dyDescent="0.3">
      <c r="A222" s="1" t="s">
        <v>3350</v>
      </c>
      <c r="B222" s="1" t="s">
        <v>4076</v>
      </c>
      <c r="C222" t="s">
        <v>4070</v>
      </c>
      <c r="D222" t="s">
        <v>4129</v>
      </c>
      <c r="E222" s="2" t="str">
        <f t="shared" si="5"/>
        <v>110.-314.</v>
      </c>
      <c r="F222" s="6" t="str">
        <f>"1-2-2"</f>
        <v>1-2-2</v>
      </c>
      <c r="G222" s="4">
        <v>7</v>
      </c>
      <c r="H222" s="4">
        <v>6</v>
      </c>
      <c r="I222" s="4">
        <v>4.666666666666667</v>
      </c>
      <c r="J222" s="19">
        <v>1.1125</v>
      </c>
      <c r="K222" s="19">
        <v>0.17567567567567599</v>
      </c>
      <c r="L222" s="20">
        <v>152.59887005649699</v>
      </c>
      <c r="M222" s="19">
        <v>0.76126126126126104</v>
      </c>
      <c r="N222">
        <v>178</v>
      </c>
      <c r="O222">
        <v>74</v>
      </c>
      <c r="P222">
        <v>13</v>
      </c>
      <c r="Q222">
        <v>160</v>
      </c>
      <c r="R222">
        <v>222</v>
      </c>
      <c r="S222">
        <v>169</v>
      </c>
      <c r="T222">
        <v>53</v>
      </c>
    </row>
    <row r="223" spans="1:20" x14ac:dyDescent="0.3">
      <c r="A223" s="1" t="s">
        <v>3448</v>
      </c>
      <c r="B223" s="1" t="s">
        <v>4124</v>
      </c>
      <c r="C223" t="s">
        <v>4070</v>
      </c>
      <c r="D223" t="s">
        <v>4129</v>
      </c>
      <c r="E223" s="2" t="str">
        <f t="shared" si="5"/>
        <v>110.-314.</v>
      </c>
      <c r="F223" s="6" t="str">
        <f>"1-2-2"</f>
        <v>1-2-2</v>
      </c>
      <c r="G223" s="4">
        <v>7</v>
      </c>
      <c r="H223" s="4">
        <v>5</v>
      </c>
      <c r="I223" s="4">
        <v>5.6666666666666661</v>
      </c>
      <c r="J223" s="19">
        <v>1.0641025641025601</v>
      </c>
      <c r="K223" s="19">
        <v>0.288590604026846</v>
      </c>
      <c r="L223" s="20">
        <v>228.50840336134499</v>
      </c>
      <c r="M223" s="19">
        <v>0.77021276595744703</v>
      </c>
      <c r="N223">
        <v>249</v>
      </c>
      <c r="O223">
        <v>149</v>
      </c>
      <c r="P223">
        <v>43</v>
      </c>
      <c r="Q223">
        <v>234</v>
      </c>
      <c r="R223">
        <v>470</v>
      </c>
      <c r="S223">
        <v>362</v>
      </c>
      <c r="T223">
        <v>108</v>
      </c>
    </row>
    <row r="224" spans="1:20" x14ac:dyDescent="0.3">
      <c r="A224" s="1" t="s">
        <v>1291</v>
      </c>
      <c r="B224" s="1" t="s">
        <v>4123</v>
      </c>
      <c r="C224" t="s">
        <v>4072</v>
      </c>
      <c r="D224" t="s">
        <v>4129</v>
      </c>
      <c r="E224" s="2" t="str">
        <f t="shared" si="5"/>
        <v>110.-314.</v>
      </c>
      <c r="F224" s="6" t="str">
        <f>"1-2-2"</f>
        <v>1-2-2</v>
      </c>
      <c r="G224" s="4">
        <v>8</v>
      </c>
      <c r="H224" s="4">
        <v>4.5</v>
      </c>
      <c r="I224" s="4">
        <v>5</v>
      </c>
      <c r="J224" s="19">
        <v>0.93396226415094297</v>
      </c>
      <c r="K224" s="19">
        <v>0.12765957446808501</v>
      </c>
      <c r="L224" s="20">
        <v>143.55648535564899</v>
      </c>
      <c r="M224" s="19">
        <v>0.82222222222222197</v>
      </c>
      <c r="N224">
        <v>198</v>
      </c>
      <c r="O224">
        <v>94</v>
      </c>
      <c r="P224">
        <v>12</v>
      </c>
      <c r="Q224">
        <v>212</v>
      </c>
      <c r="R224">
        <v>45</v>
      </c>
      <c r="S224">
        <v>37</v>
      </c>
      <c r="T224">
        <v>8</v>
      </c>
    </row>
    <row r="225" spans="1:20" x14ac:dyDescent="0.3">
      <c r="A225" s="1" t="s">
        <v>2319</v>
      </c>
      <c r="B225" s="1" t="s">
        <v>4097</v>
      </c>
      <c r="C225" t="s">
        <v>4072</v>
      </c>
      <c r="D225" t="s">
        <v>4129</v>
      </c>
      <c r="E225" s="2" t="str">
        <f t="shared" si="5"/>
        <v>110.-314.</v>
      </c>
      <c r="F225" s="6" t="str">
        <f>"2-2-1"</f>
        <v>2-2-1</v>
      </c>
      <c r="G225" s="4">
        <v>6</v>
      </c>
      <c r="H225" s="4">
        <v>4</v>
      </c>
      <c r="I225" s="4">
        <v>6.6666666666666661</v>
      </c>
      <c r="J225" s="19">
        <v>0.95857988165680497</v>
      </c>
      <c r="K225" s="19">
        <v>0.21686746987951799</v>
      </c>
      <c r="L225" s="20">
        <v>201.295681063123</v>
      </c>
      <c r="M225" s="19">
        <v>0.74193548387096797</v>
      </c>
      <c r="N225">
        <v>324</v>
      </c>
      <c r="O225">
        <v>166</v>
      </c>
      <c r="P225">
        <v>36</v>
      </c>
      <c r="Q225">
        <v>338</v>
      </c>
      <c r="R225">
        <v>62</v>
      </c>
      <c r="S225">
        <v>46</v>
      </c>
      <c r="T225">
        <v>16</v>
      </c>
    </row>
    <row r="226" spans="1:20" x14ac:dyDescent="0.3">
      <c r="A226" s="1" t="s">
        <v>3457</v>
      </c>
      <c r="B226" s="1" t="s">
        <v>4100</v>
      </c>
      <c r="C226" t="s">
        <v>4070</v>
      </c>
      <c r="D226" t="s">
        <v>4129</v>
      </c>
      <c r="E226" s="2" t="str">
        <f t="shared" si="5"/>
        <v>110.-314.</v>
      </c>
      <c r="F226" s="6" t="str">
        <f>"3-1-1"</f>
        <v>3-1-1</v>
      </c>
      <c r="G226" s="4">
        <v>1</v>
      </c>
      <c r="H226" s="4">
        <v>7</v>
      </c>
      <c r="I226" s="4">
        <v>7.666666666666667</v>
      </c>
      <c r="J226" s="19">
        <v>1.45426829268293</v>
      </c>
      <c r="K226" s="19">
        <v>0.52941176470588203</v>
      </c>
      <c r="L226" s="20">
        <v>260.34965034965001</v>
      </c>
      <c r="M226" s="19">
        <v>0.53</v>
      </c>
      <c r="N226">
        <v>477</v>
      </c>
      <c r="O226">
        <v>306</v>
      </c>
      <c r="P226">
        <v>162</v>
      </c>
      <c r="Q226">
        <v>328</v>
      </c>
      <c r="R226">
        <v>300</v>
      </c>
      <c r="S226">
        <v>159</v>
      </c>
      <c r="T226">
        <v>141</v>
      </c>
    </row>
    <row r="227" spans="1:20" x14ac:dyDescent="0.3">
      <c r="A227" s="1" t="s">
        <v>3451</v>
      </c>
      <c r="B227" s="1" t="s">
        <v>4092</v>
      </c>
      <c r="C227" t="s">
        <v>4071</v>
      </c>
      <c r="D227" t="s">
        <v>4129</v>
      </c>
      <c r="E227" s="2" t="str">
        <f t="shared" si="5"/>
        <v>110.-314.</v>
      </c>
      <c r="F227" s="6" t="str">
        <f>"1-2-2"</f>
        <v>1-2-2</v>
      </c>
      <c r="G227" s="4">
        <v>7</v>
      </c>
      <c r="H227" s="4">
        <v>6</v>
      </c>
      <c r="I227" s="4">
        <v>4.666666666666667</v>
      </c>
      <c r="J227" s="19">
        <v>1.1463414634146301</v>
      </c>
      <c r="K227" s="19">
        <v>0.580952380952381</v>
      </c>
      <c r="L227" s="20">
        <v>175.80275229357801</v>
      </c>
      <c r="M227" s="19">
        <v>0.75722543352601202</v>
      </c>
      <c r="N227">
        <v>235</v>
      </c>
      <c r="O227">
        <v>105</v>
      </c>
      <c r="P227">
        <v>61</v>
      </c>
      <c r="Q227">
        <v>205</v>
      </c>
      <c r="R227">
        <v>346</v>
      </c>
      <c r="S227">
        <v>262</v>
      </c>
      <c r="T227">
        <v>84</v>
      </c>
    </row>
    <row r="228" spans="1:20" x14ac:dyDescent="0.3">
      <c r="A228" s="1" t="s">
        <v>3559</v>
      </c>
      <c r="B228" s="1" t="s">
        <v>4094</v>
      </c>
      <c r="C228" t="s">
        <v>4072</v>
      </c>
      <c r="D228" t="s">
        <v>4129</v>
      </c>
      <c r="E228" s="2" t="str">
        <f t="shared" si="5"/>
        <v>110.-314.</v>
      </c>
      <c r="F228" s="6" t="str">
        <f>"2-1-2"</f>
        <v>2-1-2</v>
      </c>
      <c r="G228" s="4">
        <v>6</v>
      </c>
      <c r="H228" s="4">
        <v>7</v>
      </c>
      <c r="I228" s="4">
        <v>3.6666666666666665</v>
      </c>
      <c r="J228" s="19">
        <v>1.2083333333333299</v>
      </c>
      <c r="K228" s="19">
        <v>0.38095238095238099</v>
      </c>
      <c r="L228" s="20">
        <v>135.66371681415899</v>
      </c>
      <c r="M228" s="19">
        <v>0.71929824561403499</v>
      </c>
      <c r="N228">
        <v>203</v>
      </c>
      <c r="O228">
        <v>84</v>
      </c>
      <c r="P228">
        <v>32</v>
      </c>
      <c r="Q228">
        <v>168</v>
      </c>
      <c r="R228">
        <v>342</v>
      </c>
      <c r="S228">
        <v>246</v>
      </c>
      <c r="T228">
        <v>96</v>
      </c>
    </row>
    <row r="229" spans="1:20" x14ac:dyDescent="0.3">
      <c r="A229" s="1" t="s">
        <v>3548</v>
      </c>
      <c r="B229" s="1" t="s">
        <v>4090</v>
      </c>
      <c r="C229" t="s">
        <v>4071</v>
      </c>
      <c r="D229" t="s">
        <v>4129</v>
      </c>
      <c r="E229" s="2" t="str">
        <f t="shared" si="5"/>
        <v>110.-314.</v>
      </c>
      <c r="F229" s="6" t="str">
        <f>"1-1-3"</f>
        <v>1-1-3</v>
      </c>
      <c r="G229" s="4">
        <v>8</v>
      </c>
      <c r="H229" s="4">
        <v>6.5</v>
      </c>
      <c r="I229" s="4">
        <v>3</v>
      </c>
      <c r="J229" s="19">
        <v>1.05555555555556</v>
      </c>
      <c r="K229" s="19">
        <v>0.55882352941176505</v>
      </c>
      <c r="L229" s="20">
        <v>57.1889400921659</v>
      </c>
      <c r="M229" s="19">
        <v>0.81879194630872498</v>
      </c>
      <c r="N229">
        <v>228</v>
      </c>
      <c r="O229">
        <v>34</v>
      </c>
      <c r="P229">
        <v>19</v>
      </c>
      <c r="Q229">
        <v>216</v>
      </c>
      <c r="R229">
        <v>149</v>
      </c>
      <c r="S229">
        <v>122</v>
      </c>
      <c r="T229">
        <v>27</v>
      </c>
    </row>
    <row r="230" spans="1:20" x14ac:dyDescent="0.3">
      <c r="A230" s="1" t="s">
        <v>1386</v>
      </c>
      <c r="B230" s="1" t="s">
        <v>4102</v>
      </c>
      <c r="C230" t="s">
        <v>4071</v>
      </c>
      <c r="D230" t="s">
        <v>4129</v>
      </c>
      <c r="E230" s="2" t="str">
        <f t="shared" si="5"/>
        <v>110.-314.</v>
      </c>
      <c r="F230" s="6" t="str">
        <f>"2-1-2"</f>
        <v>2-1-2</v>
      </c>
      <c r="G230" s="4">
        <v>6</v>
      </c>
      <c r="H230" s="4">
        <v>7</v>
      </c>
      <c r="I230" s="4">
        <v>3.6666666666666665</v>
      </c>
      <c r="J230" s="19">
        <v>1.1176470588235301</v>
      </c>
      <c r="K230" s="19">
        <v>0.55932203389830504</v>
      </c>
      <c r="L230" s="20">
        <v>103.03827751196199</v>
      </c>
      <c r="M230" s="19">
        <v>0.74074074074074103</v>
      </c>
      <c r="N230">
        <v>228</v>
      </c>
      <c r="O230">
        <v>59</v>
      </c>
      <c r="P230">
        <v>33</v>
      </c>
      <c r="Q230">
        <v>204</v>
      </c>
      <c r="R230">
        <v>270</v>
      </c>
      <c r="S230">
        <v>200</v>
      </c>
      <c r="T230">
        <v>70</v>
      </c>
    </row>
    <row r="231" spans="1:20" x14ac:dyDescent="0.3">
      <c r="A231" s="1" t="s">
        <v>3493</v>
      </c>
      <c r="B231" s="1" t="s">
        <v>4124</v>
      </c>
      <c r="C231" t="s">
        <v>4072</v>
      </c>
      <c r="D231" t="s">
        <v>4129</v>
      </c>
      <c r="E231" s="2" t="str">
        <f t="shared" si="5"/>
        <v>110.-314.</v>
      </c>
      <c r="F231" s="6" t="str">
        <f t="shared" ref="F231:F238" si="6">"1-2-2"</f>
        <v>1-2-2</v>
      </c>
      <c r="G231" s="4">
        <v>7</v>
      </c>
      <c r="H231" s="4">
        <v>4.5</v>
      </c>
      <c r="I231" s="4">
        <v>4.666666666666667</v>
      </c>
      <c r="J231" s="19">
        <v>0.93392070484581502</v>
      </c>
      <c r="K231" s="19">
        <v>0.220588235294118</v>
      </c>
      <c r="L231" s="20">
        <v>106.98275862069001</v>
      </c>
      <c r="M231" s="19">
        <v>0.76344086021505397</v>
      </c>
      <c r="N231">
        <v>212</v>
      </c>
      <c r="O231">
        <v>68</v>
      </c>
      <c r="P231">
        <v>15</v>
      </c>
      <c r="Q231">
        <v>227</v>
      </c>
      <c r="R231">
        <v>93</v>
      </c>
      <c r="S231">
        <v>71</v>
      </c>
      <c r="T231">
        <v>22</v>
      </c>
    </row>
    <row r="232" spans="1:20" x14ac:dyDescent="0.3">
      <c r="A232" s="1" t="s">
        <v>3344</v>
      </c>
      <c r="B232" s="1" t="s">
        <v>4127</v>
      </c>
      <c r="C232" t="s">
        <v>4070</v>
      </c>
      <c r="D232" t="s">
        <v>4129</v>
      </c>
      <c r="E232" s="2" t="str">
        <f t="shared" si="5"/>
        <v>110.-314.</v>
      </c>
      <c r="F232" s="6" t="str">
        <f t="shared" si="6"/>
        <v>1-2-2</v>
      </c>
      <c r="G232" s="4">
        <v>7</v>
      </c>
      <c r="H232" s="4">
        <v>4.5</v>
      </c>
      <c r="I232" s="4">
        <v>4.3333333333333339</v>
      </c>
      <c r="J232" s="19">
        <v>1.13829787234043</v>
      </c>
      <c r="K232" s="19">
        <v>0.427027027027027</v>
      </c>
      <c r="L232" s="20">
        <v>335.94527363184102</v>
      </c>
      <c r="M232" s="19">
        <v>0.75395033860045102</v>
      </c>
      <c r="N232">
        <v>214</v>
      </c>
      <c r="O232">
        <v>185</v>
      </c>
      <c r="P232">
        <v>79</v>
      </c>
      <c r="Q232">
        <v>188</v>
      </c>
      <c r="R232">
        <v>443</v>
      </c>
      <c r="S232">
        <v>334</v>
      </c>
      <c r="T232">
        <v>109</v>
      </c>
    </row>
    <row r="233" spans="1:20" x14ac:dyDescent="0.3">
      <c r="A233" s="1" t="s">
        <v>1980</v>
      </c>
      <c r="B233" s="1" t="s">
        <v>4080</v>
      </c>
      <c r="C233" t="s">
        <v>4070</v>
      </c>
      <c r="D233" t="s">
        <v>4129</v>
      </c>
      <c r="E233" s="2" t="str">
        <f t="shared" si="5"/>
        <v>110.-314.</v>
      </c>
      <c r="F233" s="6" t="str">
        <f t="shared" si="6"/>
        <v>1-2-2</v>
      </c>
      <c r="G233" s="4">
        <v>7</v>
      </c>
      <c r="H233" s="4">
        <v>4</v>
      </c>
      <c r="I233" s="4">
        <v>4.666666666666667</v>
      </c>
      <c r="J233" s="19">
        <v>1.0145631067961201</v>
      </c>
      <c r="K233" s="19">
        <v>0.36787564766839398</v>
      </c>
      <c r="L233" s="20">
        <v>263.83895131086098</v>
      </c>
      <c r="M233" s="19">
        <v>0.78260869565217395</v>
      </c>
      <c r="N233">
        <v>209</v>
      </c>
      <c r="O233">
        <v>193</v>
      </c>
      <c r="P233">
        <v>71</v>
      </c>
      <c r="Q233">
        <v>206</v>
      </c>
      <c r="R233">
        <v>161</v>
      </c>
      <c r="S233">
        <v>126</v>
      </c>
      <c r="T233">
        <v>35</v>
      </c>
    </row>
    <row r="234" spans="1:20" x14ac:dyDescent="0.3">
      <c r="A234" s="1" t="s">
        <v>3322</v>
      </c>
      <c r="B234" s="1" t="s">
        <v>4122</v>
      </c>
      <c r="C234" t="s">
        <v>4070</v>
      </c>
      <c r="D234" t="s">
        <v>4129</v>
      </c>
      <c r="E234" s="2" t="str">
        <f t="shared" si="5"/>
        <v>110.-314.</v>
      </c>
      <c r="F234" s="6" t="str">
        <f t="shared" si="6"/>
        <v>1-2-2</v>
      </c>
      <c r="G234" s="4">
        <v>8</v>
      </c>
      <c r="H234" s="4">
        <v>3.5</v>
      </c>
      <c r="I234" s="4">
        <v>3.6666666666666665</v>
      </c>
      <c r="J234" s="19">
        <v>1.0207253886010399</v>
      </c>
      <c r="K234" s="19">
        <v>0.4</v>
      </c>
      <c r="L234" s="20">
        <v>308.99470899470901</v>
      </c>
      <c r="M234" s="19">
        <v>0.8125</v>
      </c>
      <c r="N234">
        <v>197</v>
      </c>
      <c r="O234">
        <v>160</v>
      </c>
      <c r="P234">
        <v>64</v>
      </c>
      <c r="Q234">
        <v>193</v>
      </c>
      <c r="R234">
        <v>368</v>
      </c>
      <c r="S234">
        <v>299</v>
      </c>
      <c r="T234">
        <v>69</v>
      </c>
    </row>
    <row r="235" spans="1:20" x14ac:dyDescent="0.3">
      <c r="A235" s="1" t="s">
        <v>1783</v>
      </c>
      <c r="B235" s="1" t="s">
        <v>4123</v>
      </c>
      <c r="C235" t="s">
        <v>4070</v>
      </c>
      <c r="D235" t="s">
        <v>4129</v>
      </c>
      <c r="E235" s="2" t="str">
        <f t="shared" si="5"/>
        <v>110.-314.</v>
      </c>
      <c r="F235" s="6" t="str">
        <f t="shared" si="6"/>
        <v>1-2-2</v>
      </c>
      <c r="G235" s="4">
        <v>7</v>
      </c>
      <c r="H235" s="4">
        <v>4</v>
      </c>
      <c r="I235" s="4">
        <v>3.333333333333333</v>
      </c>
      <c r="J235" s="19">
        <v>0.77725118483412303</v>
      </c>
      <c r="K235" s="19">
        <v>0.35087719298245601</v>
      </c>
      <c r="L235" s="20">
        <v>97.219626168224295</v>
      </c>
      <c r="M235" s="19">
        <v>0.76683937823834203</v>
      </c>
      <c r="N235">
        <v>164</v>
      </c>
      <c r="O235">
        <v>57</v>
      </c>
      <c r="P235">
        <v>20</v>
      </c>
      <c r="Q235">
        <v>211</v>
      </c>
      <c r="R235">
        <v>193</v>
      </c>
      <c r="S235">
        <v>148</v>
      </c>
      <c r="T235">
        <v>45</v>
      </c>
    </row>
    <row r="236" spans="1:20" x14ac:dyDescent="0.3">
      <c r="A236" s="1" t="s">
        <v>1355</v>
      </c>
      <c r="B236" s="1" t="s">
        <v>4077</v>
      </c>
      <c r="C236" t="s">
        <v>4070</v>
      </c>
      <c r="D236" t="s">
        <v>4129</v>
      </c>
      <c r="E236" s="2" t="str">
        <f t="shared" si="5"/>
        <v>110.-314.</v>
      </c>
      <c r="F236" s="6" t="str">
        <f t="shared" si="6"/>
        <v>1-2-2</v>
      </c>
      <c r="G236" s="4">
        <v>10</v>
      </c>
      <c r="H236" s="4">
        <v>3.5</v>
      </c>
      <c r="I236" s="4">
        <v>4.3333333333333339</v>
      </c>
      <c r="J236" s="19">
        <v>1.21727019498607</v>
      </c>
      <c r="K236" s="19">
        <v>0.64409722222222199</v>
      </c>
      <c r="L236" s="20">
        <v>501.76610978520301</v>
      </c>
      <c r="M236" s="19">
        <v>0.91666666666666696</v>
      </c>
      <c r="N236">
        <v>437</v>
      </c>
      <c r="O236">
        <v>576</v>
      </c>
      <c r="P236">
        <v>371</v>
      </c>
      <c r="Q236">
        <v>359</v>
      </c>
      <c r="R236">
        <v>72</v>
      </c>
      <c r="S236">
        <v>66</v>
      </c>
      <c r="T236">
        <v>6</v>
      </c>
    </row>
    <row r="237" spans="1:20" x14ac:dyDescent="0.3">
      <c r="A237" s="1" t="s">
        <v>3631</v>
      </c>
      <c r="B237" s="1" t="s">
        <v>4108</v>
      </c>
      <c r="C237" t="s">
        <v>4073</v>
      </c>
      <c r="D237" t="s">
        <v>4129</v>
      </c>
      <c r="E237" s="2" t="str">
        <f t="shared" si="5"/>
        <v>110.-314.</v>
      </c>
      <c r="F237" s="6" t="str">
        <f t="shared" si="6"/>
        <v>1-2-2</v>
      </c>
      <c r="G237" s="4">
        <v>7</v>
      </c>
      <c r="H237" s="4">
        <v>4.5</v>
      </c>
      <c r="I237" s="4">
        <v>3.6666666666666665</v>
      </c>
      <c r="J237" s="19">
        <v>1.2209302325581399</v>
      </c>
      <c r="K237" s="19">
        <v>0.55963302752293598</v>
      </c>
      <c r="L237" s="20">
        <v>386.26213592233</v>
      </c>
      <c r="M237" s="19">
        <v>0.77033492822966498</v>
      </c>
      <c r="N237">
        <v>210</v>
      </c>
      <c r="O237">
        <v>218</v>
      </c>
      <c r="P237">
        <v>122</v>
      </c>
      <c r="Q237">
        <v>172</v>
      </c>
      <c r="R237">
        <v>418</v>
      </c>
      <c r="S237">
        <v>322</v>
      </c>
      <c r="T237">
        <v>96</v>
      </c>
    </row>
    <row r="238" spans="1:20" x14ac:dyDescent="0.3">
      <c r="A238" s="1" t="s">
        <v>2448</v>
      </c>
      <c r="B238" s="1" t="s">
        <v>4114</v>
      </c>
      <c r="C238" t="s">
        <v>4071</v>
      </c>
      <c r="D238" t="s">
        <v>4129</v>
      </c>
      <c r="E238" s="2" t="str">
        <f t="shared" si="5"/>
        <v>110.-314.</v>
      </c>
      <c r="F238" s="6" t="str">
        <f t="shared" si="6"/>
        <v>1-2-2</v>
      </c>
      <c r="G238" s="4">
        <v>10</v>
      </c>
      <c r="H238" s="4">
        <v>5.5</v>
      </c>
      <c r="I238" s="4">
        <v>5.6666666666666661</v>
      </c>
      <c r="J238" s="19">
        <v>1.0905172413793101</v>
      </c>
      <c r="K238" s="19">
        <v>0.41592920353982299</v>
      </c>
      <c r="L238" s="20">
        <v>181.696035242291</v>
      </c>
      <c r="M238" s="19">
        <v>0.875</v>
      </c>
      <c r="N238">
        <v>253</v>
      </c>
      <c r="O238">
        <v>113</v>
      </c>
      <c r="P238">
        <v>47</v>
      </c>
      <c r="Q238">
        <v>232</v>
      </c>
      <c r="R238">
        <v>48</v>
      </c>
      <c r="S238">
        <v>42</v>
      </c>
      <c r="T238">
        <v>6</v>
      </c>
    </row>
    <row r="239" spans="1:20" x14ac:dyDescent="0.3">
      <c r="A239" s="1" t="s">
        <v>2532</v>
      </c>
      <c r="B239" s="1" t="s">
        <v>4090</v>
      </c>
      <c r="C239" t="s">
        <v>4070</v>
      </c>
      <c r="D239" t="s">
        <v>4129</v>
      </c>
      <c r="E239" s="2" t="str">
        <f t="shared" si="5"/>
        <v>110.-314.</v>
      </c>
      <c r="F239" s="6" t="str">
        <f>"2-2-1"</f>
        <v>2-2-1</v>
      </c>
      <c r="G239" s="4">
        <v>4</v>
      </c>
      <c r="H239" s="4">
        <v>5</v>
      </c>
      <c r="I239" s="4">
        <v>8.6666666666666679</v>
      </c>
      <c r="J239" s="19">
        <v>1.0860465116279101</v>
      </c>
      <c r="K239" s="19">
        <v>0.34602076124567499</v>
      </c>
      <c r="L239" s="20">
        <v>241.38443935926799</v>
      </c>
      <c r="M239" s="19">
        <v>0.66666666666666696</v>
      </c>
      <c r="N239">
        <v>467</v>
      </c>
      <c r="O239">
        <v>289</v>
      </c>
      <c r="P239">
        <v>100</v>
      </c>
      <c r="Q239">
        <v>430</v>
      </c>
      <c r="R239">
        <v>48</v>
      </c>
      <c r="S239">
        <v>32</v>
      </c>
      <c r="T239">
        <v>16</v>
      </c>
    </row>
    <row r="240" spans="1:20" x14ac:dyDescent="0.3">
      <c r="A240" s="1" t="s">
        <v>2328</v>
      </c>
      <c r="B240" s="1" t="s">
        <v>4116</v>
      </c>
      <c r="C240" t="s">
        <v>4072</v>
      </c>
      <c r="D240" t="s">
        <v>4129</v>
      </c>
      <c r="E240" s="2" t="str">
        <f t="shared" ref="E240:E303" si="7">"110.-314."</f>
        <v>110.-314.</v>
      </c>
      <c r="F240" s="6" t="str">
        <f>"3-1-1"</f>
        <v>3-1-1</v>
      </c>
      <c r="G240" s="4">
        <v>1</v>
      </c>
      <c r="H240" s="4">
        <v>6.5</v>
      </c>
      <c r="I240" s="4">
        <v>8.3333333333333339</v>
      </c>
      <c r="J240" s="19">
        <v>1.1717451523545701</v>
      </c>
      <c r="K240" s="19">
        <v>0.24390243902438999</v>
      </c>
      <c r="L240" s="20">
        <v>181.614077669903</v>
      </c>
      <c r="M240" s="19">
        <v>0.51020408163265296</v>
      </c>
      <c r="N240">
        <v>423</v>
      </c>
      <c r="O240">
        <v>205</v>
      </c>
      <c r="P240">
        <v>50</v>
      </c>
      <c r="Q240">
        <v>361</v>
      </c>
      <c r="R240">
        <v>49</v>
      </c>
      <c r="S240">
        <v>25</v>
      </c>
      <c r="T240">
        <v>24</v>
      </c>
    </row>
    <row r="241" spans="1:20" x14ac:dyDescent="0.3">
      <c r="A241" s="1" t="s">
        <v>3670</v>
      </c>
      <c r="B241" s="1" t="s">
        <v>4100</v>
      </c>
      <c r="C241" t="s">
        <v>4071</v>
      </c>
      <c r="D241" t="s">
        <v>4129</v>
      </c>
      <c r="E241" s="2" t="str">
        <f t="shared" si="7"/>
        <v>110.-314.</v>
      </c>
      <c r="F241" s="6" t="str">
        <f>"2-1-2"</f>
        <v>2-1-2</v>
      </c>
      <c r="G241" s="4">
        <v>5</v>
      </c>
      <c r="H241" s="4">
        <v>6.5</v>
      </c>
      <c r="I241" s="4">
        <v>4.3333333333333339</v>
      </c>
      <c r="J241" s="19">
        <v>1.0427046263345201</v>
      </c>
      <c r="K241" s="19">
        <v>0.55172413793103403</v>
      </c>
      <c r="L241" s="20">
        <v>37.939068100358398</v>
      </c>
      <c r="M241" s="19">
        <v>0.68811881188118795</v>
      </c>
      <c r="N241">
        <v>293</v>
      </c>
      <c r="O241">
        <v>29</v>
      </c>
      <c r="P241">
        <v>16</v>
      </c>
      <c r="Q241">
        <v>281</v>
      </c>
      <c r="R241">
        <v>202</v>
      </c>
      <c r="S241">
        <v>139</v>
      </c>
      <c r="T241">
        <v>63</v>
      </c>
    </row>
    <row r="242" spans="1:20" x14ac:dyDescent="0.3">
      <c r="A242" s="1" t="s">
        <v>1144</v>
      </c>
      <c r="B242" s="1" t="s">
        <v>4123</v>
      </c>
      <c r="C242" t="s">
        <v>4070</v>
      </c>
      <c r="D242" t="s">
        <v>4129</v>
      </c>
      <c r="E242" s="2" t="str">
        <f t="shared" si="7"/>
        <v>110.-314.</v>
      </c>
      <c r="F242" s="6" t="str">
        <f>"1-2-2"</f>
        <v>1-2-2</v>
      </c>
      <c r="G242" s="4">
        <v>7</v>
      </c>
      <c r="H242" s="4">
        <v>3.5</v>
      </c>
      <c r="I242" s="4">
        <v>4</v>
      </c>
      <c r="J242" s="19">
        <v>0.61842105263157898</v>
      </c>
      <c r="K242" s="19">
        <v>0.21276595744680901</v>
      </c>
      <c r="L242" s="20">
        <v>108.233438485804</v>
      </c>
      <c r="M242" s="19">
        <v>0.76223776223776196</v>
      </c>
      <c r="N242">
        <v>188</v>
      </c>
      <c r="O242">
        <v>94</v>
      </c>
      <c r="P242">
        <v>20</v>
      </c>
      <c r="Q242">
        <v>304</v>
      </c>
      <c r="R242">
        <v>143</v>
      </c>
      <c r="S242">
        <v>109</v>
      </c>
      <c r="T242">
        <v>34</v>
      </c>
    </row>
    <row r="243" spans="1:20" x14ac:dyDescent="0.3">
      <c r="A243" s="1" t="s">
        <v>87</v>
      </c>
      <c r="B243" s="1" t="s">
        <v>4110</v>
      </c>
      <c r="C243" t="s">
        <v>4070</v>
      </c>
      <c r="D243" t="s">
        <v>4129</v>
      </c>
      <c r="E243" s="2" t="str">
        <f t="shared" si="7"/>
        <v>110.-314.</v>
      </c>
      <c r="F243" s="6" t="str">
        <f>"1-2-2"</f>
        <v>1-2-2</v>
      </c>
      <c r="G243" s="4">
        <v>9</v>
      </c>
      <c r="H243" s="4">
        <v>5.5</v>
      </c>
      <c r="I243" s="4">
        <v>5.6666666666666661</v>
      </c>
      <c r="J243" s="19">
        <v>1.0491071428571399</v>
      </c>
      <c r="K243" s="19">
        <v>0.114583333333333</v>
      </c>
      <c r="L243" s="20">
        <v>151.03448275862101</v>
      </c>
      <c r="M243" s="19">
        <v>0.86585365853658502</v>
      </c>
      <c r="N243">
        <v>235</v>
      </c>
      <c r="O243">
        <v>96</v>
      </c>
      <c r="P243">
        <v>11</v>
      </c>
      <c r="Q243">
        <v>224</v>
      </c>
      <c r="R243">
        <v>164</v>
      </c>
      <c r="S243">
        <v>142</v>
      </c>
      <c r="T243">
        <v>22</v>
      </c>
    </row>
    <row r="244" spans="1:20" x14ac:dyDescent="0.3">
      <c r="A244" s="1" t="s">
        <v>3797</v>
      </c>
      <c r="B244" s="1" t="s">
        <v>4127</v>
      </c>
      <c r="C244" t="s">
        <v>4071</v>
      </c>
      <c r="D244" t="s">
        <v>4129</v>
      </c>
      <c r="E244" s="2" t="str">
        <f t="shared" si="7"/>
        <v>110.-314.</v>
      </c>
      <c r="F244" s="6" t="str">
        <f>"1-2-2"</f>
        <v>1-2-2</v>
      </c>
      <c r="G244" s="4">
        <v>9</v>
      </c>
      <c r="H244" s="4">
        <v>6</v>
      </c>
      <c r="I244" s="4">
        <v>5.333333333333333</v>
      </c>
      <c r="J244" s="19">
        <v>1.1111111111111101</v>
      </c>
      <c r="K244" s="19">
        <v>0.62831858407079599</v>
      </c>
      <c r="L244" s="20">
        <v>142.22413793103399</v>
      </c>
      <c r="M244" s="19">
        <v>0.83846153846153804</v>
      </c>
      <c r="N244">
        <v>330</v>
      </c>
      <c r="O244">
        <v>113</v>
      </c>
      <c r="P244">
        <v>71</v>
      </c>
      <c r="Q244">
        <v>297</v>
      </c>
      <c r="R244">
        <v>130</v>
      </c>
      <c r="S244">
        <v>109</v>
      </c>
      <c r="T244">
        <v>21</v>
      </c>
    </row>
    <row r="245" spans="1:20" x14ac:dyDescent="0.3">
      <c r="A245" s="1" t="s">
        <v>1786</v>
      </c>
      <c r="B245" s="1" t="s">
        <v>4082</v>
      </c>
      <c r="C245" t="s">
        <v>4070</v>
      </c>
      <c r="D245" t="s">
        <v>4129</v>
      </c>
      <c r="E245" s="2" t="str">
        <f t="shared" si="7"/>
        <v>110.-314.</v>
      </c>
      <c r="F245" s="6" t="str">
        <f>"1-2-2"</f>
        <v>1-2-2</v>
      </c>
      <c r="G245" s="4">
        <v>7</v>
      </c>
      <c r="H245" s="4">
        <v>5.5</v>
      </c>
      <c r="I245" s="4">
        <v>6</v>
      </c>
      <c r="J245" s="19">
        <v>1.0958333333333301</v>
      </c>
      <c r="K245" s="19">
        <v>0.206611570247934</v>
      </c>
      <c r="L245" s="20">
        <v>177.36947791164701</v>
      </c>
      <c r="M245" s="19">
        <v>0.76119402985074602</v>
      </c>
      <c r="N245">
        <v>263</v>
      </c>
      <c r="O245">
        <v>121</v>
      </c>
      <c r="P245">
        <v>25</v>
      </c>
      <c r="Q245">
        <v>240</v>
      </c>
      <c r="R245">
        <v>67</v>
      </c>
      <c r="S245">
        <v>51</v>
      </c>
      <c r="T245">
        <v>16</v>
      </c>
    </row>
    <row r="246" spans="1:20" x14ac:dyDescent="0.3">
      <c r="A246" s="1" t="s">
        <v>3766</v>
      </c>
      <c r="B246" s="1" t="s">
        <v>4120</v>
      </c>
      <c r="C246" t="s">
        <v>4072</v>
      </c>
      <c r="D246" t="s">
        <v>4129</v>
      </c>
      <c r="E246" s="2" t="str">
        <f t="shared" si="7"/>
        <v>110.-314.</v>
      </c>
      <c r="F246" s="6" t="str">
        <f>"2-2-1"</f>
        <v>2-2-1</v>
      </c>
      <c r="G246" s="4">
        <v>6</v>
      </c>
      <c r="H246" s="4">
        <v>6</v>
      </c>
      <c r="I246" s="4">
        <v>6.333333333333333</v>
      </c>
      <c r="J246" s="19">
        <v>1.1114982578397199</v>
      </c>
      <c r="K246" s="19">
        <v>0.26732673267326701</v>
      </c>
      <c r="L246" s="20">
        <v>114.133126934985</v>
      </c>
      <c r="M246" s="19">
        <v>0.74299065420560795</v>
      </c>
      <c r="N246">
        <v>319</v>
      </c>
      <c r="O246">
        <v>101</v>
      </c>
      <c r="P246">
        <v>27</v>
      </c>
      <c r="Q246">
        <v>287</v>
      </c>
      <c r="R246">
        <v>214</v>
      </c>
      <c r="S246">
        <v>159</v>
      </c>
      <c r="T246">
        <v>55</v>
      </c>
    </row>
    <row r="247" spans="1:20" x14ac:dyDescent="0.3">
      <c r="A247" s="1" t="s">
        <v>107</v>
      </c>
      <c r="B247" s="1" t="s">
        <v>4098</v>
      </c>
      <c r="C247" t="s">
        <v>4070</v>
      </c>
      <c r="D247" t="s">
        <v>4129</v>
      </c>
      <c r="E247" s="2" t="str">
        <f t="shared" si="7"/>
        <v>110.-314.</v>
      </c>
      <c r="F247" s="6" t="str">
        <f>"2-2-1"</f>
        <v>2-2-1</v>
      </c>
      <c r="G247" s="4">
        <v>5</v>
      </c>
      <c r="H247" s="4">
        <v>5.5</v>
      </c>
      <c r="I247" s="4">
        <v>7.333333333333333</v>
      </c>
      <c r="J247" s="19">
        <v>1.23986486486486</v>
      </c>
      <c r="K247" s="19">
        <v>0.44827586206896602</v>
      </c>
      <c r="L247" s="20">
        <v>293.12307692307701</v>
      </c>
      <c r="M247" s="19">
        <v>0.70175438596491202</v>
      </c>
      <c r="N247">
        <v>367</v>
      </c>
      <c r="O247">
        <v>261</v>
      </c>
      <c r="P247">
        <v>117</v>
      </c>
      <c r="Q247">
        <v>296</v>
      </c>
      <c r="R247">
        <v>399</v>
      </c>
      <c r="S247">
        <v>280</v>
      </c>
      <c r="T247">
        <v>119</v>
      </c>
    </row>
    <row r="248" spans="1:20" x14ac:dyDescent="0.3">
      <c r="A248" s="1" t="s">
        <v>3773</v>
      </c>
      <c r="B248" s="1" t="s">
        <v>4091</v>
      </c>
      <c r="C248" t="s">
        <v>4070</v>
      </c>
      <c r="D248" t="s">
        <v>4129</v>
      </c>
      <c r="E248" s="2" t="str">
        <f t="shared" si="7"/>
        <v>110.-314.</v>
      </c>
      <c r="F248" s="6" t="str">
        <f>"2-2-1"</f>
        <v>2-2-1</v>
      </c>
      <c r="G248" s="4">
        <v>5</v>
      </c>
      <c r="H248" s="4">
        <v>4.5</v>
      </c>
      <c r="I248" s="4">
        <v>8</v>
      </c>
      <c r="J248" s="19">
        <v>1.1964285714285701</v>
      </c>
      <c r="K248" s="19">
        <v>0.45403899721448499</v>
      </c>
      <c r="L248" s="20">
        <v>362.97783933518002</v>
      </c>
      <c r="M248" s="19">
        <v>0.69</v>
      </c>
      <c r="N248">
        <v>402</v>
      </c>
      <c r="O248">
        <v>359</v>
      </c>
      <c r="P248">
        <v>163</v>
      </c>
      <c r="Q248">
        <v>336</v>
      </c>
      <c r="R248">
        <v>300</v>
      </c>
      <c r="S248">
        <v>207</v>
      </c>
      <c r="T248">
        <v>93</v>
      </c>
    </row>
    <row r="249" spans="1:20" x14ac:dyDescent="0.3">
      <c r="A249" s="1" t="s">
        <v>3739</v>
      </c>
      <c r="B249" s="1" t="s">
        <v>4101</v>
      </c>
      <c r="C249" t="s">
        <v>4145</v>
      </c>
      <c r="D249" t="s">
        <v>4129</v>
      </c>
      <c r="E249" s="2" t="str">
        <f t="shared" si="7"/>
        <v>110.-314.</v>
      </c>
      <c r="F249" s="6" t="str">
        <f>"1-2-2"</f>
        <v>1-2-2</v>
      </c>
      <c r="G249" s="4">
        <v>7</v>
      </c>
      <c r="H249" s="4">
        <v>4</v>
      </c>
      <c r="I249" s="4">
        <v>6</v>
      </c>
      <c r="J249" s="19">
        <v>1.04322766570605</v>
      </c>
      <c r="K249" s="19">
        <v>0.5</v>
      </c>
      <c r="L249" s="20">
        <v>282.71676300578002</v>
      </c>
      <c r="M249" s="19">
        <v>0.78436018957345999</v>
      </c>
      <c r="N249">
        <v>362</v>
      </c>
      <c r="O249">
        <v>268</v>
      </c>
      <c r="P249">
        <v>134</v>
      </c>
      <c r="Q249">
        <v>347</v>
      </c>
      <c r="R249">
        <v>422</v>
      </c>
      <c r="S249">
        <v>331</v>
      </c>
      <c r="T249">
        <v>91</v>
      </c>
    </row>
    <row r="250" spans="1:20" x14ac:dyDescent="0.3">
      <c r="A250" s="1" t="s">
        <v>2364</v>
      </c>
      <c r="B250" s="1" t="s">
        <v>4089</v>
      </c>
      <c r="C250" t="s">
        <v>4070</v>
      </c>
      <c r="D250" t="s">
        <v>4129</v>
      </c>
      <c r="E250" s="2" t="str">
        <f t="shared" si="7"/>
        <v>110.-314.</v>
      </c>
      <c r="F250" s="6" t="str">
        <f>"3-1-1"</f>
        <v>3-1-1</v>
      </c>
      <c r="G250" s="4">
        <v>2</v>
      </c>
      <c r="H250" s="4">
        <v>6.5</v>
      </c>
      <c r="I250" s="4">
        <v>6.6666666666666661</v>
      </c>
      <c r="J250" s="19">
        <v>1.25316455696203</v>
      </c>
      <c r="K250" s="19">
        <v>0.30322580645161301</v>
      </c>
      <c r="L250" s="20">
        <v>220.99609375</v>
      </c>
      <c r="M250" s="19">
        <v>0.57142857142857095</v>
      </c>
      <c r="N250">
        <v>297</v>
      </c>
      <c r="O250">
        <v>155</v>
      </c>
      <c r="P250">
        <v>47</v>
      </c>
      <c r="Q250">
        <v>237</v>
      </c>
      <c r="R250">
        <v>42</v>
      </c>
      <c r="S250">
        <v>24</v>
      </c>
      <c r="T250">
        <v>18</v>
      </c>
    </row>
    <row r="251" spans="1:20" x14ac:dyDescent="0.3">
      <c r="A251" s="1" t="s">
        <v>3781</v>
      </c>
      <c r="B251" s="1" t="s">
        <v>4075</v>
      </c>
      <c r="C251" t="s">
        <v>4071</v>
      </c>
      <c r="D251" t="s">
        <v>4129</v>
      </c>
      <c r="E251" s="2" t="str">
        <f t="shared" si="7"/>
        <v>110.-314.</v>
      </c>
      <c r="F251" s="6" t="str">
        <f>"2-1-2"</f>
        <v>2-1-2</v>
      </c>
      <c r="G251" s="4">
        <v>5</v>
      </c>
      <c r="H251" s="4">
        <v>6.5</v>
      </c>
      <c r="I251" s="4">
        <v>4.666666666666667</v>
      </c>
      <c r="J251" s="19">
        <v>1.0794979079497899</v>
      </c>
      <c r="K251" s="19">
        <v>0.34090909090909099</v>
      </c>
      <c r="L251" s="20">
        <v>64.758064516128997</v>
      </c>
      <c r="M251" s="19">
        <v>0.67500000000000004</v>
      </c>
      <c r="N251">
        <v>258</v>
      </c>
      <c r="O251">
        <v>44</v>
      </c>
      <c r="P251">
        <v>15</v>
      </c>
      <c r="Q251">
        <v>239</v>
      </c>
      <c r="R251">
        <v>240</v>
      </c>
      <c r="S251">
        <v>162</v>
      </c>
      <c r="T251">
        <v>78</v>
      </c>
    </row>
    <row r="252" spans="1:20" x14ac:dyDescent="0.3">
      <c r="A252" s="1" t="s">
        <v>2282</v>
      </c>
      <c r="B252" s="1" t="s">
        <v>4116</v>
      </c>
      <c r="C252" t="s">
        <v>4071</v>
      </c>
      <c r="D252" t="s">
        <v>4129</v>
      </c>
      <c r="E252" s="2" t="str">
        <f t="shared" si="7"/>
        <v>110.-314.</v>
      </c>
      <c r="F252" s="6" t="str">
        <f>"2-1-2"</f>
        <v>2-1-2</v>
      </c>
      <c r="G252" s="4">
        <v>6</v>
      </c>
      <c r="H252" s="4">
        <v>7</v>
      </c>
      <c r="I252" s="4">
        <v>4</v>
      </c>
      <c r="J252" s="19">
        <v>1.15573770491803</v>
      </c>
      <c r="K252" s="19">
        <v>0.73611111111111105</v>
      </c>
      <c r="L252" s="20">
        <v>98.0597014925373</v>
      </c>
      <c r="M252" s="19">
        <v>0.72368421052631604</v>
      </c>
      <c r="N252">
        <v>282</v>
      </c>
      <c r="O252">
        <v>72</v>
      </c>
      <c r="P252">
        <v>53</v>
      </c>
      <c r="Q252">
        <v>244</v>
      </c>
      <c r="R252">
        <v>76</v>
      </c>
      <c r="S252">
        <v>55</v>
      </c>
      <c r="T252">
        <v>21</v>
      </c>
    </row>
    <row r="253" spans="1:20" x14ac:dyDescent="0.3">
      <c r="A253" s="1" t="s">
        <v>3769</v>
      </c>
      <c r="B253" s="1" t="s">
        <v>4091</v>
      </c>
      <c r="C253" t="s">
        <v>4070</v>
      </c>
      <c r="D253" t="s">
        <v>4129</v>
      </c>
      <c r="E253" s="2" t="str">
        <f t="shared" si="7"/>
        <v>110.-314.</v>
      </c>
      <c r="F253" s="6" t="str">
        <f>"2-2-1"</f>
        <v>2-2-1</v>
      </c>
      <c r="G253" s="4">
        <v>4</v>
      </c>
      <c r="H253" s="4">
        <v>5</v>
      </c>
      <c r="I253" s="4">
        <v>7</v>
      </c>
      <c r="J253" s="19">
        <v>1.3053892215568901</v>
      </c>
      <c r="K253" s="19">
        <v>0.67870722433460096</v>
      </c>
      <c r="L253" s="20">
        <v>424.75663716814199</v>
      </c>
      <c r="M253" s="19">
        <v>0.64018691588785004</v>
      </c>
      <c r="N253">
        <v>436</v>
      </c>
      <c r="O253">
        <v>526</v>
      </c>
      <c r="P253">
        <v>357</v>
      </c>
      <c r="Q253">
        <v>334</v>
      </c>
      <c r="R253">
        <v>214</v>
      </c>
      <c r="S253">
        <v>137</v>
      </c>
      <c r="T253">
        <v>77</v>
      </c>
    </row>
    <row r="254" spans="1:20" x14ac:dyDescent="0.3">
      <c r="A254" s="1" t="s">
        <v>56</v>
      </c>
      <c r="B254" s="1" t="s">
        <v>4121</v>
      </c>
      <c r="C254" t="s">
        <v>4070</v>
      </c>
      <c r="D254" t="s">
        <v>4129</v>
      </c>
      <c r="E254" s="2" t="str">
        <f t="shared" si="7"/>
        <v>110.-314.</v>
      </c>
      <c r="F254" s="6" t="str">
        <f>"2-1-2"</f>
        <v>2-1-2</v>
      </c>
      <c r="G254" s="4">
        <v>5</v>
      </c>
      <c r="H254" s="4">
        <v>6.5</v>
      </c>
      <c r="I254" s="4">
        <v>4.3333333333333339</v>
      </c>
      <c r="J254" s="19">
        <v>1.3017751479289901</v>
      </c>
      <c r="K254" s="19">
        <v>0.39354838709677398</v>
      </c>
      <c r="L254" s="20">
        <v>277.32843137254901</v>
      </c>
      <c r="M254" s="19">
        <v>0.68398268398268403</v>
      </c>
      <c r="N254">
        <v>220</v>
      </c>
      <c r="O254">
        <v>155</v>
      </c>
      <c r="P254">
        <v>61</v>
      </c>
      <c r="Q254">
        <v>169</v>
      </c>
      <c r="R254">
        <v>231</v>
      </c>
      <c r="S254">
        <v>158</v>
      </c>
      <c r="T254">
        <v>73</v>
      </c>
    </row>
    <row r="255" spans="1:20" x14ac:dyDescent="0.3">
      <c r="A255" s="1" t="s">
        <v>1986</v>
      </c>
      <c r="B255" s="1" t="s">
        <v>4096</v>
      </c>
      <c r="C255" t="s">
        <v>4070</v>
      </c>
      <c r="D255" t="s">
        <v>4129</v>
      </c>
      <c r="E255" s="2" t="str">
        <f t="shared" si="7"/>
        <v>110.-314.</v>
      </c>
      <c r="F255" s="6" t="str">
        <f>"2-1-2"</f>
        <v>2-1-2</v>
      </c>
      <c r="G255" s="4">
        <v>5</v>
      </c>
      <c r="H255" s="4">
        <v>8</v>
      </c>
      <c r="I255" s="4">
        <v>3.333333333333333</v>
      </c>
      <c r="J255" s="19">
        <v>1.70149253731343</v>
      </c>
      <c r="K255" s="19">
        <v>0.73648648648648696</v>
      </c>
      <c r="L255" s="20">
        <v>180.066666666667</v>
      </c>
      <c r="M255" s="19">
        <v>0.70394736842105299</v>
      </c>
      <c r="N255">
        <v>228</v>
      </c>
      <c r="O255">
        <v>148</v>
      </c>
      <c r="P255">
        <v>109</v>
      </c>
      <c r="Q255">
        <v>134</v>
      </c>
      <c r="R255">
        <v>152</v>
      </c>
      <c r="S255">
        <v>107</v>
      </c>
      <c r="T255">
        <v>45</v>
      </c>
    </row>
    <row r="256" spans="1:20" x14ac:dyDescent="0.3">
      <c r="A256" s="1" t="s">
        <v>68</v>
      </c>
      <c r="B256" s="1" t="s">
        <v>4078</v>
      </c>
      <c r="C256" t="s">
        <v>4072</v>
      </c>
      <c r="D256" t="s">
        <v>4129</v>
      </c>
      <c r="E256" s="2" t="str">
        <f t="shared" si="7"/>
        <v>110.-314.</v>
      </c>
      <c r="F256" s="6" t="str">
        <f>"1-2-2"</f>
        <v>1-2-2</v>
      </c>
      <c r="G256" s="4">
        <v>7</v>
      </c>
      <c r="H256" s="4">
        <v>3.5</v>
      </c>
      <c r="I256" s="4">
        <v>5</v>
      </c>
      <c r="J256" s="19">
        <v>0.98161764705882304</v>
      </c>
      <c r="K256" s="19">
        <v>0.37878787878787901</v>
      </c>
      <c r="L256" s="20">
        <v>275.83969465648897</v>
      </c>
      <c r="M256" s="19">
        <v>0.78947368421052599</v>
      </c>
      <c r="N256">
        <v>267</v>
      </c>
      <c r="O256">
        <v>198</v>
      </c>
      <c r="P256">
        <v>75</v>
      </c>
      <c r="Q256">
        <v>272</v>
      </c>
      <c r="R256">
        <v>95</v>
      </c>
      <c r="S256">
        <v>75</v>
      </c>
      <c r="T256">
        <v>20</v>
      </c>
    </row>
    <row r="257" spans="1:20" x14ac:dyDescent="0.3">
      <c r="A257" s="1" t="s">
        <v>1263</v>
      </c>
      <c r="B257" s="1" t="s">
        <v>4109</v>
      </c>
      <c r="C257" t="s">
        <v>4070</v>
      </c>
      <c r="D257" t="s">
        <v>4129</v>
      </c>
      <c r="E257" s="2" t="str">
        <f t="shared" si="7"/>
        <v>110.-314.</v>
      </c>
      <c r="F257" s="6" t="str">
        <f>"2-1-2"</f>
        <v>2-1-2</v>
      </c>
      <c r="G257" s="4">
        <v>5</v>
      </c>
      <c r="H257" s="4">
        <v>7</v>
      </c>
      <c r="I257" s="4">
        <v>6</v>
      </c>
      <c r="J257" s="19">
        <v>1.1775700934579401</v>
      </c>
      <c r="K257" s="19">
        <v>0.16666666666666699</v>
      </c>
      <c r="L257" s="20">
        <v>132.727272727273</v>
      </c>
      <c r="M257" s="19">
        <v>0.69230769230769196</v>
      </c>
      <c r="N257">
        <v>252</v>
      </c>
      <c r="O257">
        <v>84</v>
      </c>
      <c r="P257">
        <v>14</v>
      </c>
      <c r="Q257">
        <v>214</v>
      </c>
      <c r="R257">
        <v>65</v>
      </c>
      <c r="S257">
        <v>45</v>
      </c>
      <c r="T257">
        <v>20</v>
      </c>
    </row>
    <row r="258" spans="1:20" x14ac:dyDescent="0.3">
      <c r="A258" s="1" t="s">
        <v>170</v>
      </c>
      <c r="B258" s="1" t="s">
        <v>4075</v>
      </c>
      <c r="C258" t="s">
        <v>4071</v>
      </c>
      <c r="D258" t="s">
        <v>4129</v>
      </c>
      <c r="E258" s="2" t="str">
        <f t="shared" si="7"/>
        <v>110.-314.</v>
      </c>
      <c r="F258" s="6" t="str">
        <f>"2-1-2"</f>
        <v>2-1-2</v>
      </c>
      <c r="G258" s="4">
        <v>5</v>
      </c>
      <c r="H258" s="4">
        <v>7</v>
      </c>
      <c r="I258" s="4">
        <v>5</v>
      </c>
      <c r="J258" s="19">
        <v>1.14396887159533</v>
      </c>
      <c r="K258" s="19">
        <v>0.409836065573771</v>
      </c>
      <c r="L258" s="20">
        <v>83.389513108614196</v>
      </c>
      <c r="M258" s="19">
        <v>0.68301886792452804</v>
      </c>
      <c r="N258">
        <v>294</v>
      </c>
      <c r="O258">
        <v>61</v>
      </c>
      <c r="P258">
        <v>25</v>
      </c>
      <c r="Q258">
        <v>257</v>
      </c>
      <c r="R258">
        <v>265</v>
      </c>
      <c r="S258">
        <v>181</v>
      </c>
      <c r="T258">
        <v>84</v>
      </c>
    </row>
    <row r="259" spans="1:20" x14ac:dyDescent="0.3">
      <c r="A259" s="1" t="s">
        <v>161</v>
      </c>
      <c r="B259" s="1" t="s">
        <v>4102</v>
      </c>
      <c r="C259" t="s">
        <v>4070</v>
      </c>
      <c r="D259" t="s">
        <v>4129</v>
      </c>
      <c r="E259" s="2" t="str">
        <f t="shared" si="7"/>
        <v>110.-314.</v>
      </c>
      <c r="F259" s="6" t="str">
        <f>"3-1-1"</f>
        <v>3-1-1</v>
      </c>
      <c r="G259" s="4">
        <v>1</v>
      </c>
      <c r="H259" s="4">
        <v>6.5</v>
      </c>
      <c r="I259" s="4">
        <v>7.333333333333333</v>
      </c>
      <c r="J259" s="19">
        <v>1.2565789473684199</v>
      </c>
      <c r="K259" s="19">
        <v>0.43867924528301899</v>
      </c>
      <c r="L259" s="20">
        <v>212</v>
      </c>
      <c r="M259" s="19">
        <v>0.55000000000000004</v>
      </c>
      <c r="N259">
        <v>382</v>
      </c>
      <c r="O259">
        <v>212</v>
      </c>
      <c r="P259">
        <v>93</v>
      </c>
      <c r="Q259">
        <v>304</v>
      </c>
      <c r="R259">
        <v>280</v>
      </c>
      <c r="S259">
        <v>154</v>
      </c>
      <c r="T259">
        <v>126</v>
      </c>
    </row>
    <row r="260" spans="1:20" x14ac:dyDescent="0.3">
      <c r="A260" s="1" t="s">
        <v>142</v>
      </c>
      <c r="B260" s="1" t="s">
        <v>4095</v>
      </c>
      <c r="C260" t="s">
        <v>4071</v>
      </c>
      <c r="D260" t="s">
        <v>4129</v>
      </c>
      <c r="E260" s="2" t="str">
        <f t="shared" si="7"/>
        <v>110.-314.</v>
      </c>
      <c r="F260" s="6" t="str">
        <f>"2-1-2"</f>
        <v>2-1-2</v>
      </c>
      <c r="G260" s="4">
        <v>6</v>
      </c>
      <c r="H260" s="4">
        <v>6.5</v>
      </c>
      <c r="I260" s="4">
        <v>3.333333333333333</v>
      </c>
      <c r="J260" s="19">
        <v>1.0472972972973</v>
      </c>
      <c r="K260" s="19">
        <v>0.2</v>
      </c>
      <c r="L260" s="20">
        <v>48.993288590604003</v>
      </c>
      <c r="M260" s="19">
        <v>0.74871794871794894</v>
      </c>
      <c r="N260">
        <v>155</v>
      </c>
      <c r="O260">
        <v>20</v>
      </c>
      <c r="P260">
        <v>4</v>
      </c>
      <c r="Q260">
        <v>148</v>
      </c>
      <c r="R260">
        <v>390</v>
      </c>
      <c r="S260">
        <v>292</v>
      </c>
      <c r="T260">
        <v>98</v>
      </c>
    </row>
    <row r="261" spans="1:20" x14ac:dyDescent="0.3">
      <c r="A261" s="1" t="s">
        <v>217</v>
      </c>
      <c r="B261" s="1" t="s">
        <v>4116</v>
      </c>
      <c r="C261" t="s">
        <v>4071</v>
      </c>
      <c r="D261" t="s">
        <v>4129</v>
      </c>
      <c r="E261" s="2" t="str">
        <f t="shared" si="7"/>
        <v>110.-314.</v>
      </c>
      <c r="F261" s="6" t="str">
        <f>"1-1-3"</f>
        <v>1-1-3</v>
      </c>
      <c r="G261" s="4">
        <v>7</v>
      </c>
      <c r="H261" s="4">
        <v>6.5</v>
      </c>
      <c r="I261" s="4">
        <v>2.6666666666666665</v>
      </c>
      <c r="J261" s="19">
        <v>1.0683229813664601</v>
      </c>
      <c r="K261" s="19">
        <v>0.48780487804877998</v>
      </c>
      <c r="L261" s="20">
        <v>86.005747126436802</v>
      </c>
      <c r="M261" s="19">
        <v>0.77290836653386497</v>
      </c>
      <c r="N261">
        <v>172</v>
      </c>
      <c r="O261">
        <v>41</v>
      </c>
      <c r="P261">
        <v>20</v>
      </c>
      <c r="Q261">
        <v>161</v>
      </c>
      <c r="R261">
        <v>251</v>
      </c>
      <c r="S261">
        <v>194</v>
      </c>
      <c r="T261">
        <v>57</v>
      </c>
    </row>
    <row r="262" spans="1:20" x14ac:dyDescent="0.3">
      <c r="A262" s="1" t="s">
        <v>400</v>
      </c>
      <c r="B262" s="1" t="s">
        <v>4117</v>
      </c>
      <c r="C262" t="s">
        <v>4072</v>
      </c>
      <c r="D262" t="s">
        <v>4129</v>
      </c>
      <c r="E262" s="2" t="str">
        <f t="shared" si="7"/>
        <v>110.-314.</v>
      </c>
      <c r="F262" s="6" t="str">
        <f>"1-2-2"</f>
        <v>1-2-2</v>
      </c>
      <c r="G262" s="4">
        <v>9</v>
      </c>
      <c r="H262" s="4">
        <v>6</v>
      </c>
      <c r="I262" s="4">
        <v>5</v>
      </c>
      <c r="J262" s="19">
        <v>1.13612565445026</v>
      </c>
      <c r="K262" s="19">
        <v>0.25</v>
      </c>
      <c r="L262" s="20">
        <v>180.82568807339501</v>
      </c>
      <c r="M262" s="19">
        <v>0.87020648967551595</v>
      </c>
      <c r="N262">
        <v>217</v>
      </c>
      <c r="O262">
        <v>108</v>
      </c>
      <c r="P262">
        <v>27</v>
      </c>
      <c r="Q262">
        <v>191</v>
      </c>
      <c r="R262">
        <v>339</v>
      </c>
      <c r="S262">
        <v>295</v>
      </c>
      <c r="T262">
        <v>44</v>
      </c>
    </row>
    <row r="263" spans="1:20" x14ac:dyDescent="0.3">
      <c r="A263" s="1" t="s">
        <v>309</v>
      </c>
      <c r="B263" s="1" t="s">
        <v>4100</v>
      </c>
      <c r="C263" t="s">
        <v>4072</v>
      </c>
      <c r="D263" t="s">
        <v>4129</v>
      </c>
      <c r="E263" s="2" t="str">
        <f t="shared" si="7"/>
        <v>110.-314.</v>
      </c>
      <c r="F263" s="6" t="str">
        <f>"2-2-1"</f>
        <v>2-2-1</v>
      </c>
      <c r="G263" s="4">
        <v>6</v>
      </c>
      <c r="H263" s="4">
        <v>5.5</v>
      </c>
      <c r="I263" s="4">
        <v>7</v>
      </c>
      <c r="J263" s="19">
        <v>1.0270270270270301</v>
      </c>
      <c r="K263" s="19">
        <v>0.29508196721311503</v>
      </c>
      <c r="L263" s="20">
        <v>127.959770114943</v>
      </c>
      <c r="M263" s="19">
        <v>0.73809523809523803</v>
      </c>
      <c r="N263">
        <v>342</v>
      </c>
      <c r="O263">
        <v>122</v>
      </c>
      <c r="P263">
        <v>36</v>
      </c>
      <c r="Q263">
        <v>333</v>
      </c>
      <c r="R263">
        <v>252</v>
      </c>
      <c r="S263">
        <v>186</v>
      </c>
      <c r="T263">
        <v>66</v>
      </c>
    </row>
    <row r="264" spans="1:20" x14ac:dyDescent="0.3">
      <c r="A264" s="1" t="s">
        <v>481</v>
      </c>
      <c r="B264" s="1" t="s">
        <v>4127</v>
      </c>
      <c r="C264" t="s">
        <v>4072</v>
      </c>
      <c r="D264" t="s">
        <v>4129</v>
      </c>
      <c r="E264" s="2" t="str">
        <f t="shared" si="7"/>
        <v>110.-314.</v>
      </c>
      <c r="F264" s="6" t="str">
        <f>"2-2-1"</f>
        <v>2-2-1</v>
      </c>
      <c r="G264" s="4">
        <v>5</v>
      </c>
      <c r="H264" s="4">
        <v>6</v>
      </c>
      <c r="I264" s="4">
        <v>7</v>
      </c>
      <c r="J264" s="19">
        <v>1.1734104046242799</v>
      </c>
      <c r="K264" s="19">
        <v>0.37457044673539502</v>
      </c>
      <c r="L264" s="20">
        <v>239.76297968397299</v>
      </c>
      <c r="M264" s="19">
        <v>0.70059880239521</v>
      </c>
      <c r="N264">
        <v>406</v>
      </c>
      <c r="O264">
        <v>291</v>
      </c>
      <c r="P264">
        <v>109</v>
      </c>
      <c r="Q264">
        <v>346</v>
      </c>
      <c r="R264">
        <v>334</v>
      </c>
      <c r="S264">
        <v>234</v>
      </c>
      <c r="T264">
        <v>100</v>
      </c>
    </row>
    <row r="265" spans="1:20" x14ac:dyDescent="0.3">
      <c r="A265" s="1" t="s">
        <v>2338</v>
      </c>
      <c r="B265" s="1" t="s">
        <v>4092</v>
      </c>
      <c r="C265" t="s">
        <v>4070</v>
      </c>
      <c r="D265" t="s">
        <v>4129</v>
      </c>
      <c r="E265" s="2" t="str">
        <f t="shared" si="7"/>
        <v>110.-314.</v>
      </c>
      <c r="F265" s="6" t="str">
        <f>"2-2-1"</f>
        <v>2-2-1</v>
      </c>
      <c r="G265" s="4">
        <v>4</v>
      </c>
      <c r="H265" s="4">
        <v>5</v>
      </c>
      <c r="I265" s="4">
        <v>8.3333333333333339</v>
      </c>
      <c r="J265" s="19">
        <v>1.0906976744186001</v>
      </c>
      <c r="K265" s="19">
        <v>0.38408304498269902</v>
      </c>
      <c r="L265" s="20">
        <v>237.57882882882899</v>
      </c>
      <c r="M265" s="19">
        <v>0.65306122448979598</v>
      </c>
      <c r="N265">
        <v>469</v>
      </c>
      <c r="O265">
        <v>289</v>
      </c>
      <c r="P265">
        <v>111</v>
      </c>
      <c r="Q265">
        <v>430</v>
      </c>
      <c r="R265">
        <v>49</v>
      </c>
      <c r="S265">
        <v>32</v>
      </c>
      <c r="T265">
        <v>17</v>
      </c>
    </row>
    <row r="266" spans="1:20" x14ac:dyDescent="0.3">
      <c r="A266" s="1" t="s">
        <v>284</v>
      </c>
      <c r="B266" s="1" t="s">
        <v>4109</v>
      </c>
      <c r="C266" t="s">
        <v>4070</v>
      </c>
      <c r="D266" t="s">
        <v>4129</v>
      </c>
      <c r="E266" s="2" t="str">
        <f t="shared" si="7"/>
        <v>110.-314.</v>
      </c>
      <c r="F266" s="6" t="str">
        <f>"1-2-2"</f>
        <v>1-2-2</v>
      </c>
      <c r="G266" s="4">
        <v>8</v>
      </c>
      <c r="H266" s="4">
        <v>4.5</v>
      </c>
      <c r="I266" s="4">
        <v>5.333333333333333</v>
      </c>
      <c r="J266" s="19">
        <v>0.95813953488372094</v>
      </c>
      <c r="K266" s="19">
        <v>0.22857142857142901</v>
      </c>
      <c r="L266" s="20">
        <v>182.5</v>
      </c>
      <c r="M266" s="19">
        <v>0.80172413793103403</v>
      </c>
      <c r="N266">
        <v>206</v>
      </c>
      <c r="O266">
        <v>105</v>
      </c>
      <c r="P266">
        <v>24</v>
      </c>
      <c r="Q266">
        <v>215</v>
      </c>
      <c r="R266">
        <v>232</v>
      </c>
      <c r="S266">
        <v>186</v>
      </c>
      <c r="T266">
        <v>46</v>
      </c>
    </row>
    <row r="267" spans="1:20" x14ac:dyDescent="0.3">
      <c r="A267" s="1" t="s">
        <v>2087</v>
      </c>
      <c r="B267" s="1" t="s">
        <v>4091</v>
      </c>
      <c r="C267" t="s">
        <v>4072</v>
      </c>
      <c r="D267" t="s">
        <v>4129</v>
      </c>
      <c r="E267" s="2" t="str">
        <f t="shared" si="7"/>
        <v>110.-314.</v>
      </c>
      <c r="F267" s="6" t="str">
        <f>"1-2-2"</f>
        <v>1-2-2</v>
      </c>
      <c r="G267" s="4">
        <v>8</v>
      </c>
      <c r="H267" s="4">
        <v>4.5</v>
      </c>
      <c r="I267" s="4">
        <v>5.6666666666666661</v>
      </c>
      <c r="J267" s="19">
        <v>1.08791208791209</v>
      </c>
      <c r="K267" s="19">
        <v>0.420560747663551</v>
      </c>
      <c r="L267" s="20">
        <v>251.96774193548401</v>
      </c>
      <c r="M267" s="19">
        <v>0.83064516129032295</v>
      </c>
      <c r="N267">
        <v>297</v>
      </c>
      <c r="O267">
        <v>214</v>
      </c>
      <c r="P267">
        <v>90</v>
      </c>
      <c r="Q267">
        <v>273</v>
      </c>
      <c r="R267">
        <v>124</v>
      </c>
      <c r="S267">
        <v>103</v>
      </c>
      <c r="T267">
        <v>21</v>
      </c>
    </row>
    <row r="268" spans="1:20" x14ac:dyDescent="0.3">
      <c r="A268" s="1" t="s">
        <v>303</v>
      </c>
      <c r="B268" s="1" t="s">
        <v>4100</v>
      </c>
      <c r="C268" t="s">
        <v>4070</v>
      </c>
      <c r="D268" t="s">
        <v>4129</v>
      </c>
      <c r="E268" s="2" t="str">
        <f t="shared" si="7"/>
        <v>110.-314.</v>
      </c>
      <c r="F268" s="6" t="str">
        <f>"3-1-1"</f>
        <v>3-1-1</v>
      </c>
      <c r="G268" s="4">
        <v>2</v>
      </c>
      <c r="H268" s="4">
        <v>7.5</v>
      </c>
      <c r="I268" s="4">
        <v>7</v>
      </c>
      <c r="J268" s="19">
        <v>1.31598513011152</v>
      </c>
      <c r="K268" s="19">
        <v>0.38235294117647101</v>
      </c>
      <c r="L268" s="20">
        <v>171.88365650969499</v>
      </c>
      <c r="M268" s="19">
        <v>0.57371794871794901</v>
      </c>
      <c r="N268">
        <v>354</v>
      </c>
      <c r="O268">
        <v>170</v>
      </c>
      <c r="P268">
        <v>65</v>
      </c>
      <c r="Q268">
        <v>269</v>
      </c>
      <c r="R268">
        <v>312</v>
      </c>
      <c r="S268">
        <v>179</v>
      </c>
      <c r="T268">
        <v>133</v>
      </c>
    </row>
    <row r="269" spans="1:20" x14ac:dyDescent="0.3">
      <c r="A269" s="1" t="s">
        <v>1953</v>
      </c>
      <c r="B269" s="1" t="s">
        <v>4098</v>
      </c>
      <c r="C269" t="s">
        <v>4072</v>
      </c>
      <c r="D269" t="s">
        <v>4129</v>
      </c>
      <c r="E269" s="2" t="str">
        <f t="shared" si="7"/>
        <v>110.-314.</v>
      </c>
      <c r="F269" s="6" t="str">
        <f>"3-1-1"</f>
        <v>3-1-1</v>
      </c>
      <c r="G269" s="4">
        <v>3</v>
      </c>
      <c r="H269" s="4">
        <v>6.5</v>
      </c>
      <c r="I269" s="4">
        <v>6.333333333333333</v>
      </c>
      <c r="J269" s="19">
        <v>1.1418439716312101</v>
      </c>
      <c r="K269" s="19">
        <v>0.25217391304347803</v>
      </c>
      <c r="L269" s="20">
        <v>129.953560371517</v>
      </c>
      <c r="M269" s="19">
        <v>0.61157024793388404</v>
      </c>
      <c r="N269">
        <v>322</v>
      </c>
      <c r="O269">
        <v>115</v>
      </c>
      <c r="P269">
        <v>29</v>
      </c>
      <c r="Q269">
        <v>282</v>
      </c>
      <c r="R269">
        <v>121</v>
      </c>
      <c r="S269">
        <v>74</v>
      </c>
      <c r="T269">
        <v>47</v>
      </c>
    </row>
    <row r="270" spans="1:20" x14ac:dyDescent="0.3">
      <c r="A270" s="1" t="s">
        <v>273</v>
      </c>
      <c r="B270" s="1" t="s">
        <v>4116</v>
      </c>
      <c r="C270" t="s">
        <v>4070</v>
      </c>
      <c r="D270" t="s">
        <v>4129</v>
      </c>
      <c r="E270" s="2" t="str">
        <f t="shared" si="7"/>
        <v>110.-314.</v>
      </c>
      <c r="F270" s="6" t="str">
        <f>"2-2-1"</f>
        <v>2-2-1</v>
      </c>
      <c r="G270" s="4">
        <v>4</v>
      </c>
      <c r="H270" s="4">
        <v>5</v>
      </c>
      <c r="I270" s="4">
        <v>7</v>
      </c>
      <c r="J270" s="19">
        <v>1.0036900369003701</v>
      </c>
      <c r="K270" s="19">
        <v>0.236666666666667</v>
      </c>
      <c r="L270" s="20">
        <v>194.83985765124601</v>
      </c>
      <c r="M270" s="19">
        <v>0.660678642714571</v>
      </c>
      <c r="N270">
        <v>544</v>
      </c>
      <c r="O270">
        <v>300</v>
      </c>
      <c r="P270">
        <v>71</v>
      </c>
      <c r="Q270">
        <v>542</v>
      </c>
      <c r="R270">
        <v>501</v>
      </c>
      <c r="S270">
        <v>331</v>
      </c>
      <c r="T270">
        <v>170</v>
      </c>
    </row>
    <row r="271" spans="1:20" x14ac:dyDescent="0.3">
      <c r="A271" s="1" t="s">
        <v>277</v>
      </c>
      <c r="B271" s="1" t="s">
        <v>4121</v>
      </c>
      <c r="C271" t="s">
        <v>4071</v>
      </c>
      <c r="D271" t="s">
        <v>4129</v>
      </c>
      <c r="E271" s="2" t="str">
        <f t="shared" si="7"/>
        <v>110.-314.</v>
      </c>
      <c r="F271" s="6" t="str">
        <f>"2-2-1"</f>
        <v>2-2-1</v>
      </c>
      <c r="G271" s="4">
        <v>4</v>
      </c>
      <c r="H271" s="4">
        <v>5.5</v>
      </c>
      <c r="I271" s="4">
        <v>6.6666666666666661</v>
      </c>
      <c r="J271" s="19">
        <v>1.01055408970976</v>
      </c>
      <c r="K271" s="19">
        <v>0.49193548387096803</v>
      </c>
      <c r="L271" s="20">
        <v>129.314285714286</v>
      </c>
      <c r="M271" s="19">
        <v>0.65859030837004395</v>
      </c>
      <c r="N271">
        <v>383</v>
      </c>
      <c r="O271">
        <v>124</v>
      </c>
      <c r="P271">
        <v>61</v>
      </c>
      <c r="Q271">
        <v>379</v>
      </c>
      <c r="R271">
        <v>454</v>
      </c>
      <c r="S271">
        <v>299</v>
      </c>
      <c r="T271">
        <v>155</v>
      </c>
    </row>
    <row r="272" spans="1:20" x14ac:dyDescent="0.3">
      <c r="A272" s="1" t="s">
        <v>331</v>
      </c>
      <c r="B272" s="1" t="s">
        <v>4075</v>
      </c>
      <c r="C272" t="s">
        <v>4070</v>
      </c>
      <c r="D272" t="s">
        <v>4129</v>
      </c>
      <c r="E272" s="2" t="str">
        <f t="shared" si="7"/>
        <v>110.-314.</v>
      </c>
      <c r="F272" s="6" t="str">
        <f>"1-2-2"</f>
        <v>1-2-2</v>
      </c>
      <c r="G272" s="4">
        <v>8</v>
      </c>
      <c r="H272" s="4">
        <v>4</v>
      </c>
      <c r="I272" s="4">
        <v>5.333333333333333</v>
      </c>
      <c r="J272" s="19">
        <v>0.46261682242990698</v>
      </c>
      <c r="K272" s="19">
        <v>0.49206349206349198</v>
      </c>
      <c r="L272" s="20">
        <v>98.974175035868001</v>
      </c>
      <c r="M272" s="19">
        <v>0.806026365348399</v>
      </c>
      <c r="N272">
        <v>297</v>
      </c>
      <c r="O272">
        <v>189</v>
      </c>
      <c r="P272">
        <v>93</v>
      </c>
      <c r="Q272">
        <v>642</v>
      </c>
      <c r="R272">
        <v>531</v>
      </c>
      <c r="S272">
        <v>428</v>
      </c>
      <c r="T272">
        <v>103</v>
      </c>
    </row>
    <row r="273" spans="1:20" x14ac:dyDescent="0.3">
      <c r="A273" s="1" t="s">
        <v>1509</v>
      </c>
      <c r="B273" s="1" t="s">
        <v>4075</v>
      </c>
      <c r="C273" t="s">
        <v>4070</v>
      </c>
      <c r="D273" t="s">
        <v>4129</v>
      </c>
      <c r="E273" s="2" t="str">
        <f t="shared" si="7"/>
        <v>110.-314.</v>
      </c>
      <c r="F273" s="6" t="str">
        <f>"1-2-2"</f>
        <v>1-2-2</v>
      </c>
      <c r="G273" s="4">
        <v>7</v>
      </c>
      <c r="H273" s="4">
        <v>4</v>
      </c>
      <c r="I273" s="4">
        <v>5.6666666666666661</v>
      </c>
      <c r="J273" s="19">
        <v>0.45539906103286398</v>
      </c>
      <c r="K273" s="19">
        <v>0.42162162162162198</v>
      </c>
      <c r="L273" s="20">
        <v>97.862318840579704</v>
      </c>
      <c r="M273" s="19">
        <v>0.78431372549019596</v>
      </c>
      <c r="N273">
        <v>291</v>
      </c>
      <c r="O273">
        <v>185</v>
      </c>
      <c r="P273">
        <v>78</v>
      </c>
      <c r="Q273">
        <v>639</v>
      </c>
      <c r="R273">
        <v>51</v>
      </c>
      <c r="S273">
        <v>40</v>
      </c>
      <c r="T273">
        <v>11</v>
      </c>
    </row>
    <row r="274" spans="1:20" x14ac:dyDescent="0.3">
      <c r="A274" s="1" t="s">
        <v>362</v>
      </c>
      <c r="B274" s="1" t="s">
        <v>4098</v>
      </c>
      <c r="C274" t="s">
        <v>4071</v>
      </c>
      <c r="D274" t="s">
        <v>4129</v>
      </c>
      <c r="E274" s="2" t="str">
        <f t="shared" si="7"/>
        <v>110.-314.</v>
      </c>
      <c r="F274" s="6" t="str">
        <f>"2-1-2"</f>
        <v>2-1-2</v>
      </c>
      <c r="G274" s="4">
        <v>4</v>
      </c>
      <c r="H274" s="4">
        <v>6.5</v>
      </c>
      <c r="I274" s="4">
        <v>5</v>
      </c>
      <c r="J274" s="19">
        <v>1.10152284263959</v>
      </c>
      <c r="K274" s="19">
        <v>0.39583333333333298</v>
      </c>
      <c r="L274" s="20">
        <v>85.882352941176507</v>
      </c>
      <c r="M274" s="19">
        <v>0.645569620253165</v>
      </c>
      <c r="N274">
        <v>217</v>
      </c>
      <c r="O274">
        <v>48</v>
      </c>
      <c r="P274">
        <v>19</v>
      </c>
      <c r="Q274">
        <v>197</v>
      </c>
      <c r="R274">
        <v>158</v>
      </c>
      <c r="S274">
        <v>102</v>
      </c>
      <c r="T274">
        <v>56</v>
      </c>
    </row>
    <row r="275" spans="1:20" x14ac:dyDescent="0.3">
      <c r="A275" s="1" t="s">
        <v>492</v>
      </c>
      <c r="B275" s="1" t="s">
        <v>4085</v>
      </c>
      <c r="C275" t="s">
        <v>4070</v>
      </c>
      <c r="D275" t="s">
        <v>4129</v>
      </c>
      <c r="E275" s="2" t="str">
        <f t="shared" si="7"/>
        <v>110.-314.</v>
      </c>
      <c r="F275" s="6" t="str">
        <f>"2-2-1"</f>
        <v>2-2-1</v>
      </c>
      <c r="G275" s="4">
        <v>5</v>
      </c>
      <c r="H275" s="4">
        <v>4</v>
      </c>
      <c r="I275" s="4">
        <v>6.6666666666666661</v>
      </c>
      <c r="J275" s="19">
        <v>1.07267441860465</v>
      </c>
      <c r="K275" s="19">
        <v>0.48809523809523803</v>
      </c>
      <c r="L275" s="20">
        <v>335.08196721311498</v>
      </c>
      <c r="M275" s="19">
        <v>0.68157894736842095</v>
      </c>
      <c r="N275">
        <v>369</v>
      </c>
      <c r="O275">
        <v>336</v>
      </c>
      <c r="P275">
        <v>164</v>
      </c>
      <c r="Q275">
        <v>344</v>
      </c>
      <c r="R275">
        <v>380</v>
      </c>
      <c r="S275">
        <v>259</v>
      </c>
      <c r="T275">
        <v>121</v>
      </c>
    </row>
    <row r="276" spans="1:20" x14ac:dyDescent="0.3">
      <c r="A276" s="1" t="s">
        <v>369</v>
      </c>
      <c r="B276" s="1" t="s">
        <v>4092</v>
      </c>
      <c r="C276" t="s">
        <v>4071</v>
      </c>
      <c r="D276" t="s">
        <v>4129</v>
      </c>
      <c r="E276" s="2" t="str">
        <f t="shared" si="7"/>
        <v>110.-314.</v>
      </c>
      <c r="F276" s="6" t="str">
        <f>"1-1-3"</f>
        <v>1-1-3</v>
      </c>
      <c r="G276" s="4">
        <v>8</v>
      </c>
      <c r="H276" s="4">
        <v>7</v>
      </c>
      <c r="I276" s="4">
        <v>2</v>
      </c>
      <c r="J276" s="19">
        <v>1.1184210526315801</v>
      </c>
      <c r="K276" s="19">
        <v>0.62162162162162204</v>
      </c>
      <c r="L276" s="20">
        <v>82.347560975609795</v>
      </c>
      <c r="M276" s="19">
        <v>0.80717488789237701</v>
      </c>
      <c r="N276">
        <v>170</v>
      </c>
      <c r="O276">
        <v>37</v>
      </c>
      <c r="P276">
        <v>23</v>
      </c>
      <c r="Q276">
        <v>152</v>
      </c>
      <c r="R276">
        <v>223</v>
      </c>
      <c r="S276">
        <v>180</v>
      </c>
      <c r="T276">
        <v>43</v>
      </c>
    </row>
    <row r="277" spans="1:20" x14ac:dyDescent="0.3">
      <c r="A277" s="1" t="s">
        <v>1213</v>
      </c>
      <c r="B277" s="1" t="s">
        <v>4075</v>
      </c>
      <c r="C277" t="s">
        <v>4071</v>
      </c>
      <c r="D277" t="s">
        <v>4129</v>
      </c>
      <c r="E277" s="2" t="str">
        <f t="shared" si="7"/>
        <v>110.-314.</v>
      </c>
      <c r="F277" s="6" t="str">
        <f>"1-1-3"</f>
        <v>1-1-3</v>
      </c>
      <c r="G277" s="4">
        <v>8</v>
      </c>
      <c r="H277" s="4">
        <v>6.5</v>
      </c>
      <c r="I277" s="4">
        <v>2.3333333333333335</v>
      </c>
      <c r="J277" s="19">
        <v>1.02830188679245</v>
      </c>
      <c r="K277" s="19">
        <v>0.53846153846153799</v>
      </c>
      <c r="L277" s="20">
        <v>44.764150943396203</v>
      </c>
      <c r="M277" s="19">
        <v>0.80991735537190102</v>
      </c>
      <c r="N277">
        <v>218</v>
      </c>
      <c r="O277">
        <v>26</v>
      </c>
      <c r="P277">
        <v>14</v>
      </c>
      <c r="Q277">
        <v>212</v>
      </c>
      <c r="R277">
        <v>121</v>
      </c>
      <c r="S277">
        <v>98</v>
      </c>
      <c r="T277">
        <v>23</v>
      </c>
    </row>
    <row r="278" spans="1:20" x14ac:dyDescent="0.3">
      <c r="A278" s="1" t="s">
        <v>448</v>
      </c>
      <c r="B278" s="1" t="s">
        <v>4086</v>
      </c>
      <c r="C278" t="s">
        <v>4071</v>
      </c>
      <c r="D278" t="s">
        <v>4129</v>
      </c>
      <c r="E278" s="2" t="str">
        <f t="shared" si="7"/>
        <v>110.-314.</v>
      </c>
      <c r="F278" s="6" t="str">
        <f>"2-2-1"</f>
        <v>2-2-1</v>
      </c>
      <c r="G278" s="4">
        <v>5</v>
      </c>
      <c r="H278" s="4">
        <v>4.5</v>
      </c>
      <c r="I278" s="4">
        <v>6.333333333333333</v>
      </c>
      <c r="J278" s="19">
        <v>1.1408934707903799</v>
      </c>
      <c r="K278" s="19">
        <v>0.710407239819005</v>
      </c>
      <c r="L278" s="20">
        <v>298.75925925925901</v>
      </c>
      <c r="M278" s="19">
        <v>0.69648562300319505</v>
      </c>
      <c r="N278">
        <v>332</v>
      </c>
      <c r="O278">
        <v>221</v>
      </c>
      <c r="P278">
        <v>157</v>
      </c>
      <c r="Q278">
        <v>291</v>
      </c>
      <c r="R278">
        <v>313</v>
      </c>
      <c r="S278">
        <v>218</v>
      </c>
      <c r="T278">
        <v>95</v>
      </c>
    </row>
    <row r="279" spans="1:20" x14ac:dyDescent="0.3">
      <c r="A279" s="1" t="s">
        <v>595</v>
      </c>
      <c r="B279" s="1" t="s">
        <v>4093</v>
      </c>
      <c r="C279" t="s">
        <v>4071</v>
      </c>
      <c r="D279" t="s">
        <v>4129</v>
      </c>
      <c r="E279" s="2" t="str">
        <f t="shared" si="7"/>
        <v>110.-314.</v>
      </c>
      <c r="F279" s="6" t="str">
        <f>"2-2-1"</f>
        <v>2-2-1</v>
      </c>
      <c r="G279" s="4">
        <v>6</v>
      </c>
      <c r="H279" s="4">
        <v>5</v>
      </c>
      <c r="I279" s="4">
        <v>9</v>
      </c>
      <c r="J279" s="19">
        <v>0.94908350305499001</v>
      </c>
      <c r="K279" s="19">
        <v>0.3</v>
      </c>
      <c r="L279" s="20">
        <v>110.60606060606101</v>
      </c>
      <c r="M279" s="19">
        <v>0.75213675213675202</v>
      </c>
      <c r="N279">
        <v>466</v>
      </c>
      <c r="O279">
        <v>130</v>
      </c>
      <c r="P279">
        <v>39</v>
      </c>
      <c r="Q279">
        <v>491</v>
      </c>
      <c r="R279">
        <v>117</v>
      </c>
      <c r="S279">
        <v>88</v>
      </c>
      <c r="T279">
        <v>29</v>
      </c>
    </row>
    <row r="280" spans="1:20" x14ac:dyDescent="0.3">
      <c r="A280" s="1" t="s">
        <v>538</v>
      </c>
      <c r="B280" s="1" t="s">
        <v>4127</v>
      </c>
      <c r="C280" t="s">
        <v>4071</v>
      </c>
      <c r="D280" t="s">
        <v>4129</v>
      </c>
      <c r="E280" s="2" t="str">
        <f t="shared" si="7"/>
        <v>110.-314.</v>
      </c>
      <c r="F280" s="6" t="str">
        <f>"1-2-2"</f>
        <v>1-2-2</v>
      </c>
      <c r="G280" s="4">
        <v>10</v>
      </c>
      <c r="H280" s="4">
        <v>6</v>
      </c>
      <c r="I280" s="4">
        <v>5.6666666666666661</v>
      </c>
      <c r="J280" s="19">
        <v>1.1235955056179801</v>
      </c>
      <c r="K280" s="19">
        <v>0.52112676056338003</v>
      </c>
      <c r="L280" s="20">
        <v>178.109965635739</v>
      </c>
      <c r="M280" s="19">
        <v>0.88340807174887903</v>
      </c>
      <c r="N280">
        <v>300</v>
      </c>
      <c r="O280">
        <v>142</v>
      </c>
      <c r="P280">
        <v>74</v>
      </c>
      <c r="Q280">
        <v>267</v>
      </c>
      <c r="R280">
        <v>223</v>
      </c>
      <c r="S280">
        <v>197</v>
      </c>
      <c r="T280">
        <v>26</v>
      </c>
    </row>
    <row r="281" spans="1:20" x14ac:dyDescent="0.3">
      <c r="A281" s="1" t="s">
        <v>1568</v>
      </c>
      <c r="B281" s="1" t="s">
        <v>4090</v>
      </c>
      <c r="C281" t="s">
        <v>4070</v>
      </c>
      <c r="D281" t="s">
        <v>4129</v>
      </c>
      <c r="E281" s="2" t="str">
        <f t="shared" si="7"/>
        <v>110.-314.</v>
      </c>
      <c r="F281" s="6" t="str">
        <f>"1-3-1"</f>
        <v>1-3-1</v>
      </c>
      <c r="G281" s="4">
        <v>10</v>
      </c>
      <c r="H281" s="4">
        <v>0.5</v>
      </c>
      <c r="I281" s="4">
        <v>9.3333333333333339</v>
      </c>
      <c r="J281" s="19">
        <v>0.77664974619289295</v>
      </c>
      <c r="K281" s="19">
        <v>0.20915032679738599</v>
      </c>
      <c r="L281" s="20">
        <v>400.801435406699</v>
      </c>
      <c r="M281" s="19">
        <v>0.88235294117647101</v>
      </c>
      <c r="N281">
        <v>459</v>
      </c>
      <c r="O281">
        <v>459</v>
      </c>
      <c r="P281">
        <v>96</v>
      </c>
      <c r="Q281">
        <v>591</v>
      </c>
      <c r="R281">
        <v>51</v>
      </c>
      <c r="S281">
        <v>45</v>
      </c>
      <c r="T281">
        <v>6</v>
      </c>
    </row>
    <row r="282" spans="1:20" x14ac:dyDescent="0.3">
      <c r="A282" s="1" t="s">
        <v>612</v>
      </c>
      <c r="B282" s="1" t="s">
        <v>4098</v>
      </c>
      <c r="C282" t="s">
        <v>4070</v>
      </c>
      <c r="D282" t="s">
        <v>4129</v>
      </c>
      <c r="E282" s="2" t="str">
        <f t="shared" si="7"/>
        <v>110.-314.</v>
      </c>
      <c r="F282" s="6" t="str">
        <f>"2-2-1"</f>
        <v>2-2-1</v>
      </c>
      <c r="G282" s="4">
        <v>5</v>
      </c>
      <c r="H282" s="4">
        <v>6</v>
      </c>
      <c r="I282" s="4">
        <v>7.666666666666667</v>
      </c>
      <c r="J282" s="19">
        <v>1.2094594594594601</v>
      </c>
      <c r="K282" s="19">
        <v>0.29946524064171098</v>
      </c>
      <c r="L282" s="20">
        <v>209.37116564417201</v>
      </c>
      <c r="M282" s="19">
        <v>0.68194842406876799</v>
      </c>
      <c r="N282">
        <v>358</v>
      </c>
      <c r="O282">
        <v>187</v>
      </c>
      <c r="P282">
        <v>56</v>
      </c>
      <c r="Q282">
        <v>296</v>
      </c>
      <c r="R282">
        <v>349</v>
      </c>
      <c r="S282">
        <v>238</v>
      </c>
      <c r="T282">
        <v>111</v>
      </c>
    </row>
    <row r="283" spans="1:20" x14ac:dyDescent="0.3">
      <c r="A283" s="1" t="s">
        <v>565</v>
      </c>
      <c r="B283" s="1" t="s">
        <v>4109</v>
      </c>
      <c r="C283" t="s">
        <v>4070</v>
      </c>
      <c r="D283" t="s">
        <v>4129</v>
      </c>
      <c r="E283" s="2" t="str">
        <f t="shared" si="7"/>
        <v>110.-314.</v>
      </c>
      <c r="F283" s="6" t="str">
        <f>"1-2-2"</f>
        <v>1-2-2</v>
      </c>
      <c r="G283" s="4">
        <v>9</v>
      </c>
      <c r="H283" s="4">
        <v>6</v>
      </c>
      <c r="I283" s="4">
        <v>5</v>
      </c>
      <c r="J283" s="19">
        <v>1.09004739336493</v>
      </c>
      <c r="K283" s="19">
        <v>0.23529411764705899</v>
      </c>
      <c r="L283" s="20">
        <v>132.02127659574501</v>
      </c>
      <c r="M283" s="19">
        <v>0.87196467991170001</v>
      </c>
      <c r="N283">
        <v>230</v>
      </c>
      <c r="O283">
        <v>85</v>
      </c>
      <c r="P283">
        <v>20</v>
      </c>
      <c r="Q283">
        <v>211</v>
      </c>
      <c r="R283">
        <v>453</v>
      </c>
      <c r="S283">
        <v>395</v>
      </c>
      <c r="T283">
        <v>58</v>
      </c>
    </row>
    <row r="284" spans="1:20" x14ac:dyDescent="0.3">
      <c r="A284" s="1" t="s">
        <v>653</v>
      </c>
      <c r="B284" s="1" t="s">
        <v>4097</v>
      </c>
      <c r="C284" t="s">
        <v>4070</v>
      </c>
      <c r="D284" t="s">
        <v>4129</v>
      </c>
      <c r="E284" s="2" t="str">
        <f t="shared" si="7"/>
        <v>110.-314.</v>
      </c>
      <c r="F284" s="6" t="str">
        <f>"1-2-2"</f>
        <v>1-2-2</v>
      </c>
      <c r="G284" s="4">
        <v>8</v>
      </c>
      <c r="H284" s="4">
        <v>6</v>
      </c>
      <c r="I284" s="4">
        <v>5.6666666666666661</v>
      </c>
      <c r="J284" s="19">
        <v>1.1719457013574699</v>
      </c>
      <c r="K284" s="19">
        <v>0.26277372262773702</v>
      </c>
      <c r="L284" s="20">
        <v>200.02</v>
      </c>
      <c r="M284" s="19">
        <v>0.80376344086021501</v>
      </c>
      <c r="N284">
        <v>259</v>
      </c>
      <c r="O284">
        <v>137</v>
      </c>
      <c r="P284">
        <v>36</v>
      </c>
      <c r="Q284">
        <v>221</v>
      </c>
      <c r="R284">
        <v>372</v>
      </c>
      <c r="S284">
        <v>299</v>
      </c>
      <c r="T284">
        <v>73</v>
      </c>
    </row>
    <row r="285" spans="1:20" x14ac:dyDescent="0.3">
      <c r="A285" s="1" t="s">
        <v>583</v>
      </c>
      <c r="B285" s="1" t="s">
        <v>4109</v>
      </c>
      <c r="C285" t="s">
        <v>4070</v>
      </c>
      <c r="D285" t="s">
        <v>4129</v>
      </c>
      <c r="E285" s="2" t="str">
        <f t="shared" si="7"/>
        <v>110.-314.</v>
      </c>
      <c r="F285" s="6" t="str">
        <f>"1-2-2"</f>
        <v>1-2-2</v>
      </c>
      <c r="G285" s="4">
        <v>8</v>
      </c>
      <c r="H285" s="4">
        <v>6</v>
      </c>
      <c r="I285" s="4">
        <v>5.333333333333333</v>
      </c>
      <c r="J285" s="19">
        <v>1.1886792452830199</v>
      </c>
      <c r="K285" s="19">
        <v>0.33064516129032301</v>
      </c>
      <c r="L285" s="20">
        <v>219.70873786407799</v>
      </c>
      <c r="M285" s="19">
        <v>0.81049562682215703</v>
      </c>
      <c r="N285">
        <v>252</v>
      </c>
      <c r="O285">
        <v>124</v>
      </c>
      <c r="P285">
        <v>41</v>
      </c>
      <c r="Q285">
        <v>212</v>
      </c>
      <c r="R285">
        <v>343</v>
      </c>
      <c r="S285">
        <v>278</v>
      </c>
      <c r="T285">
        <v>65</v>
      </c>
    </row>
    <row r="286" spans="1:20" x14ac:dyDescent="0.3">
      <c r="A286" s="1" t="s">
        <v>1719</v>
      </c>
      <c r="B286" s="1" t="s">
        <v>4110</v>
      </c>
      <c r="C286" t="s">
        <v>4070</v>
      </c>
      <c r="D286" t="s">
        <v>4129</v>
      </c>
      <c r="E286" s="2" t="str">
        <f t="shared" si="7"/>
        <v>110.-314.</v>
      </c>
      <c r="F286" s="6" t="str">
        <f>"2-2-1"</f>
        <v>2-2-1</v>
      </c>
      <c r="G286" s="4">
        <v>4</v>
      </c>
      <c r="H286" s="4">
        <v>6</v>
      </c>
      <c r="I286" s="4">
        <v>7</v>
      </c>
      <c r="J286" s="19">
        <v>1.0462046204620501</v>
      </c>
      <c r="K286" s="19">
        <v>0.11267605633802801</v>
      </c>
      <c r="L286" s="20">
        <v>85.811258278145701</v>
      </c>
      <c r="M286" s="19">
        <v>0.66153846153846196</v>
      </c>
      <c r="N286">
        <v>317</v>
      </c>
      <c r="O286">
        <v>71</v>
      </c>
      <c r="P286">
        <v>8</v>
      </c>
      <c r="Q286">
        <v>303</v>
      </c>
      <c r="R286">
        <v>130</v>
      </c>
      <c r="S286">
        <v>86</v>
      </c>
      <c r="T286">
        <v>44</v>
      </c>
    </row>
    <row r="287" spans="1:20" x14ac:dyDescent="0.3">
      <c r="A287" s="1" t="s">
        <v>2423</v>
      </c>
      <c r="B287" s="1" t="s">
        <v>4081</v>
      </c>
      <c r="C287" t="s">
        <v>4072</v>
      </c>
      <c r="D287" t="s">
        <v>4129</v>
      </c>
      <c r="E287" s="2" t="str">
        <f t="shared" si="7"/>
        <v>110.-314.</v>
      </c>
      <c r="F287" s="6" t="str">
        <f>"2-2-1"</f>
        <v>2-2-1</v>
      </c>
      <c r="G287" s="4">
        <v>6</v>
      </c>
      <c r="H287" s="4">
        <v>5.5</v>
      </c>
      <c r="I287" s="4">
        <v>6.333333333333333</v>
      </c>
      <c r="J287" s="19">
        <v>1.1238670694863999</v>
      </c>
      <c r="K287" s="19">
        <v>0.41150442477876098</v>
      </c>
      <c r="L287" s="20">
        <v>201.19512195121999</v>
      </c>
      <c r="M287" s="19">
        <v>0.72941176470588198</v>
      </c>
      <c r="N287">
        <v>372</v>
      </c>
      <c r="O287">
        <v>226</v>
      </c>
      <c r="P287">
        <v>93</v>
      </c>
      <c r="Q287">
        <v>331</v>
      </c>
      <c r="R287">
        <v>85</v>
      </c>
      <c r="S287">
        <v>62</v>
      </c>
      <c r="T287">
        <v>23</v>
      </c>
    </row>
    <row r="288" spans="1:20" x14ac:dyDescent="0.3">
      <c r="A288" s="1" t="s">
        <v>2200</v>
      </c>
      <c r="B288" s="1" t="s">
        <v>4121</v>
      </c>
      <c r="C288" t="s">
        <v>4072</v>
      </c>
      <c r="D288" t="s">
        <v>4129</v>
      </c>
      <c r="E288" s="2" t="str">
        <f t="shared" si="7"/>
        <v>110.-314.</v>
      </c>
      <c r="F288" s="6" t="str">
        <f>"2-1-2"</f>
        <v>2-1-2</v>
      </c>
      <c r="G288" s="4">
        <v>5</v>
      </c>
      <c r="H288" s="4">
        <v>8</v>
      </c>
      <c r="I288" s="4">
        <v>4.666666666666667</v>
      </c>
      <c r="J288" s="19">
        <v>1.49444444444444</v>
      </c>
      <c r="K288" s="19">
        <v>0.50387596899224796</v>
      </c>
      <c r="L288" s="20">
        <v>187.589641434263</v>
      </c>
      <c r="M288" s="19">
        <v>0.68831168831168799</v>
      </c>
      <c r="N288">
        <v>269</v>
      </c>
      <c r="O288">
        <v>129</v>
      </c>
      <c r="P288">
        <v>65</v>
      </c>
      <c r="Q288">
        <v>180</v>
      </c>
      <c r="R288">
        <v>77</v>
      </c>
      <c r="S288">
        <v>53</v>
      </c>
      <c r="T288">
        <v>24</v>
      </c>
    </row>
    <row r="289" spans="1:20" x14ac:dyDescent="0.3">
      <c r="A289" s="1" t="s">
        <v>1722</v>
      </c>
      <c r="B289" s="1" t="s">
        <v>4100</v>
      </c>
      <c r="C289" t="s">
        <v>4071</v>
      </c>
      <c r="D289" t="s">
        <v>4129</v>
      </c>
      <c r="E289" s="2" t="str">
        <f t="shared" si="7"/>
        <v>110.-314.</v>
      </c>
      <c r="F289" s="6" t="str">
        <f>"2-1-2"</f>
        <v>2-1-2</v>
      </c>
      <c r="G289" s="4">
        <v>5</v>
      </c>
      <c r="H289" s="4">
        <v>6.5</v>
      </c>
      <c r="I289" s="4">
        <v>6</v>
      </c>
      <c r="J289" s="19">
        <v>1.06230529595016</v>
      </c>
      <c r="K289" s="19">
        <v>0.48148148148148101</v>
      </c>
      <c r="L289" s="20">
        <v>60.646153846153801</v>
      </c>
      <c r="M289" s="19">
        <v>0.67586206896551704</v>
      </c>
      <c r="N289">
        <v>341</v>
      </c>
      <c r="O289">
        <v>54</v>
      </c>
      <c r="P289">
        <v>26</v>
      </c>
      <c r="Q289">
        <v>321</v>
      </c>
      <c r="R289">
        <v>145</v>
      </c>
      <c r="S289">
        <v>98</v>
      </c>
      <c r="T289">
        <v>47</v>
      </c>
    </row>
    <row r="290" spans="1:20" x14ac:dyDescent="0.3">
      <c r="A290" s="1" t="s">
        <v>1650</v>
      </c>
      <c r="B290" s="1" t="s">
        <v>4096</v>
      </c>
      <c r="C290" t="s">
        <v>4071</v>
      </c>
      <c r="D290" t="s">
        <v>4129</v>
      </c>
      <c r="E290" s="2" t="str">
        <f t="shared" si="7"/>
        <v>110.-314.</v>
      </c>
      <c r="F290" s="6" t="str">
        <f>"2-1-2"</f>
        <v>2-1-2</v>
      </c>
      <c r="G290" s="4">
        <v>5</v>
      </c>
      <c r="H290" s="4">
        <v>8</v>
      </c>
      <c r="I290" s="4">
        <v>4.666666666666667</v>
      </c>
      <c r="J290" s="19">
        <v>1.45911949685535</v>
      </c>
      <c r="K290" s="19">
        <v>0.59615384615384603</v>
      </c>
      <c r="L290" s="20">
        <v>179.90521327014201</v>
      </c>
      <c r="M290" s="19">
        <v>0.68503937007874005</v>
      </c>
      <c r="N290">
        <v>232</v>
      </c>
      <c r="O290">
        <v>104</v>
      </c>
      <c r="P290">
        <v>62</v>
      </c>
      <c r="Q290">
        <v>159</v>
      </c>
      <c r="R290">
        <v>127</v>
      </c>
      <c r="S290">
        <v>87</v>
      </c>
      <c r="T290">
        <v>40</v>
      </c>
    </row>
    <row r="291" spans="1:20" x14ac:dyDescent="0.3">
      <c r="A291" s="1" t="s">
        <v>2335</v>
      </c>
      <c r="B291" s="1" t="s">
        <v>4095</v>
      </c>
      <c r="C291" t="s">
        <v>4070</v>
      </c>
      <c r="D291" t="s">
        <v>4129</v>
      </c>
      <c r="E291" s="2" t="str">
        <f t="shared" si="7"/>
        <v>110.-314.</v>
      </c>
      <c r="F291" s="6" t="str">
        <f>"3-1-1"</f>
        <v>3-1-1</v>
      </c>
      <c r="G291" s="4">
        <v>2</v>
      </c>
      <c r="H291" s="4">
        <v>6.5</v>
      </c>
      <c r="I291" s="4">
        <v>7.333333333333333</v>
      </c>
      <c r="J291" s="19">
        <v>1.17295597484277</v>
      </c>
      <c r="K291" s="19">
        <v>0.309859154929577</v>
      </c>
      <c r="L291" s="20">
        <v>153.79821958457001</v>
      </c>
      <c r="M291" s="19">
        <v>0.57142857142857095</v>
      </c>
      <c r="N291">
        <v>373</v>
      </c>
      <c r="O291">
        <v>142</v>
      </c>
      <c r="P291">
        <v>44</v>
      </c>
      <c r="Q291">
        <v>318</v>
      </c>
      <c r="R291">
        <v>42</v>
      </c>
      <c r="S291">
        <v>24</v>
      </c>
      <c r="T291">
        <v>18</v>
      </c>
    </row>
    <row r="292" spans="1:20" x14ac:dyDescent="0.3">
      <c r="A292" s="1" t="s">
        <v>550</v>
      </c>
      <c r="B292" s="1" t="s">
        <v>4115</v>
      </c>
      <c r="C292" t="s">
        <v>4071</v>
      </c>
      <c r="D292" t="s">
        <v>4129</v>
      </c>
      <c r="E292" s="2" t="str">
        <f t="shared" si="7"/>
        <v>110.-314.</v>
      </c>
      <c r="F292" s="6" t="str">
        <f>"1-2-2"</f>
        <v>1-2-2</v>
      </c>
      <c r="G292" s="4">
        <v>9</v>
      </c>
      <c r="H292" s="4">
        <v>5.5</v>
      </c>
      <c r="I292" s="4">
        <v>3.6666666666666665</v>
      </c>
      <c r="J292" s="19">
        <v>1.0710382513661201</v>
      </c>
      <c r="K292" s="19">
        <v>0.41584158415841599</v>
      </c>
      <c r="L292" s="20">
        <v>186.18686868686899</v>
      </c>
      <c r="M292" s="19">
        <v>0.85632183908046</v>
      </c>
      <c r="N292">
        <v>196</v>
      </c>
      <c r="O292">
        <v>101</v>
      </c>
      <c r="P292">
        <v>42</v>
      </c>
      <c r="Q292">
        <v>183</v>
      </c>
      <c r="R292">
        <v>174</v>
      </c>
      <c r="S292">
        <v>149</v>
      </c>
      <c r="T292">
        <v>25</v>
      </c>
    </row>
    <row r="293" spans="1:20" x14ac:dyDescent="0.3">
      <c r="A293" s="1" t="s">
        <v>700</v>
      </c>
      <c r="B293" s="1" t="s">
        <v>4124</v>
      </c>
      <c r="C293" t="s">
        <v>4070</v>
      </c>
      <c r="D293" t="s">
        <v>4129</v>
      </c>
      <c r="E293" s="2" t="str">
        <f t="shared" si="7"/>
        <v>110.-314.</v>
      </c>
      <c r="F293" s="6" t="str">
        <f>"1-3-1"</f>
        <v>1-3-1</v>
      </c>
      <c r="G293" s="4">
        <v>7</v>
      </c>
      <c r="H293" s="4">
        <v>1.5</v>
      </c>
      <c r="I293" s="4">
        <v>8</v>
      </c>
      <c r="J293" s="19">
        <v>0.75514626218851599</v>
      </c>
      <c r="K293" s="19">
        <v>0.18923327895595399</v>
      </c>
      <c r="L293" s="20">
        <v>317.36879432624102</v>
      </c>
      <c r="M293" s="19">
        <v>0.75742574257425699</v>
      </c>
      <c r="N293">
        <v>697</v>
      </c>
      <c r="O293">
        <v>613</v>
      </c>
      <c r="P293">
        <v>116</v>
      </c>
      <c r="Q293">
        <v>923</v>
      </c>
      <c r="R293">
        <v>404</v>
      </c>
      <c r="S293">
        <v>306</v>
      </c>
      <c r="T293">
        <v>98</v>
      </c>
    </row>
    <row r="294" spans="1:20" x14ac:dyDescent="0.3">
      <c r="A294" s="1" t="s">
        <v>609</v>
      </c>
      <c r="B294" s="1" t="s">
        <v>4116</v>
      </c>
      <c r="C294" t="s">
        <v>4070</v>
      </c>
      <c r="D294" t="s">
        <v>4129</v>
      </c>
      <c r="E294" s="2" t="str">
        <f t="shared" si="7"/>
        <v>110.-314.</v>
      </c>
      <c r="F294" s="6" t="str">
        <f>"2-1-2"</f>
        <v>2-1-2</v>
      </c>
      <c r="G294" s="4">
        <v>5</v>
      </c>
      <c r="H294" s="4">
        <v>8</v>
      </c>
      <c r="I294" s="4">
        <v>3.333333333333333</v>
      </c>
      <c r="J294" s="19">
        <v>2.0138888888888902</v>
      </c>
      <c r="K294" s="19">
        <v>0.74496644295301995</v>
      </c>
      <c r="L294" s="20">
        <v>190.82456140350899</v>
      </c>
      <c r="M294" s="19">
        <v>0.67381974248927001</v>
      </c>
      <c r="N294">
        <v>290</v>
      </c>
      <c r="O294">
        <v>149</v>
      </c>
      <c r="P294">
        <v>111</v>
      </c>
      <c r="Q294">
        <v>144</v>
      </c>
      <c r="R294">
        <v>233</v>
      </c>
      <c r="S294">
        <v>157</v>
      </c>
      <c r="T294">
        <v>76</v>
      </c>
    </row>
    <row r="295" spans="1:20" x14ac:dyDescent="0.3">
      <c r="A295" s="1" t="s">
        <v>619</v>
      </c>
      <c r="B295" s="1" t="s">
        <v>4121</v>
      </c>
      <c r="C295" t="s">
        <v>4073</v>
      </c>
      <c r="D295" t="s">
        <v>4129</v>
      </c>
      <c r="E295" s="2" t="str">
        <f t="shared" si="7"/>
        <v>110.-314.</v>
      </c>
      <c r="F295" s="6" t="str">
        <f>"1-2-2"</f>
        <v>1-2-2</v>
      </c>
      <c r="G295" s="4">
        <v>8</v>
      </c>
      <c r="H295" s="4">
        <v>3.5</v>
      </c>
      <c r="I295" s="4">
        <v>4</v>
      </c>
      <c r="J295" s="19">
        <v>1.1187499999999999</v>
      </c>
      <c r="K295" s="19">
        <v>0.36842105263157898</v>
      </c>
      <c r="L295" s="20">
        <v>426.769230769231</v>
      </c>
      <c r="M295" s="19">
        <v>0.82758620689655205</v>
      </c>
      <c r="N295">
        <v>179</v>
      </c>
      <c r="O295">
        <v>152</v>
      </c>
      <c r="P295">
        <v>56</v>
      </c>
      <c r="Q295">
        <v>160</v>
      </c>
      <c r="R295">
        <v>87</v>
      </c>
      <c r="S295">
        <v>72</v>
      </c>
      <c r="T295">
        <v>15</v>
      </c>
    </row>
    <row r="296" spans="1:20" x14ac:dyDescent="0.3">
      <c r="A296" s="1" t="s">
        <v>845</v>
      </c>
      <c r="B296" s="1" t="s">
        <v>4105</v>
      </c>
      <c r="C296" t="s">
        <v>4072</v>
      </c>
      <c r="D296" t="s">
        <v>4129</v>
      </c>
      <c r="E296" s="2" t="str">
        <f t="shared" si="7"/>
        <v>110.-314.</v>
      </c>
      <c r="F296" s="6" t="str">
        <f>"1-1-3"</f>
        <v>1-1-3</v>
      </c>
      <c r="G296" s="4">
        <v>7</v>
      </c>
      <c r="H296" s="4">
        <v>10</v>
      </c>
      <c r="I296" s="4">
        <v>2</v>
      </c>
      <c r="J296" s="19">
        <v>4.45714285714286</v>
      </c>
      <c r="K296" s="19">
        <v>0</v>
      </c>
      <c r="L296" s="20">
        <v>0</v>
      </c>
      <c r="M296" s="19">
        <v>0.753164556962025</v>
      </c>
      <c r="N296">
        <v>156</v>
      </c>
      <c r="O296">
        <v>0</v>
      </c>
      <c r="P296">
        <v>0</v>
      </c>
      <c r="Q296">
        <v>35</v>
      </c>
      <c r="R296">
        <v>158</v>
      </c>
      <c r="S296">
        <v>119</v>
      </c>
      <c r="T296">
        <v>39</v>
      </c>
    </row>
    <row r="297" spans="1:20" x14ac:dyDescent="0.3">
      <c r="A297" s="1" t="s">
        <v>1327</v>
      </c>
      <c r="B297" s="1" t="s">
        <v>4087</v>
      </c>
      <c r="C297" t="s">
        <v>4070</v>
      </c>
      <c r="D297" t="s">
        <v>4129</v>
      </c>
      <c r="E297" s="2" t="str">
        <f t="shared" si="7"/>
        <v>110.-314.</v>
      </c>
      <c r="F297" s="6" t="str">
        <f>"1-2-2"</f>
        <v>1-2-2</v>
      </c>
      <c r="G297" s="4">
        <v>9</v>
      </c>
      <c r="H297" s="4">
        <v>6</v>
      </c>
      <c r="I297" s="4">
        <v>5</v>
      </c>
      <c r="J297" s="19">
        <v>1.1318181818181801</v>
      </c>
      <c r="K297" s="19">
        <v>0.39869281045751598</v>
      </c>
      <c r="L297" s="20">
        <v>198.031914893617</v>
      </c>
      <c r="M297" s="19">
        <v>0.87234042553191504</v>
      </c>
      <c r="N297">
        <v>249</v>
      </c>
      <c r="O297">
        <v>153</v>
      </c>
      <c r="P297">
        <v>61</v>
      </c>
      <c r="Q297">
        <v>220</v>
      </c>
      <c r="R297">
        <v>329</v>
      </c>
      <c r="S297">
        <v>287</v>
      </c>
      <c r="T297">
        <v>42</v>
      </c>
    </row>
    <row r="298" spans="1:20" x14ac:dyDescent="0.3">
      <c r="A298" s="1" t="s">
        <v>2399</v>
      </c>
      <c r="B298" s="1" t="s">
        <v>4127</v>
      </c>
      <c r="C298" t="s">
        <v>4070</v>
      </c>
      <c r="D298" t="s">
        <v>4129</v>
      </c>
      <c r="E298" s="2" t="str">
        <f t="shared" si="7"/>
        <v>110.-314.</v>
      </c>
      <c r="F298" s="6" t="str">
        <f>"2-1-2"</f>
        <v>2-1-2</v>
      </c>
      <c r="G298" s="4">
        <v>6</v>
      </c>
      <c r="H298" s="4">
        <v>7</v>
      </c>
      <c r="I298" s="4">
        <v>5</v>
      </c>
      <c r="J298" s="19">
        <v>1.36756756756757</v>
      </c>
      <c r="K298" s="19">
        <v>0.43229166666666702</v>
      </c>
      <c r="L298" s="20">
        <v>284.87804878048797</v>
      </c>
      <c r="M298" s="19">
        <v>0.71428571428571397</v>
      </c>
      <c r="N298">
        <v>253</v>
      </c>
      <c r="O298">
        <v>192</v>
      </c>
      <c r="P298">
        <v>83</v>
      </c>
      <c r="Q298">
        <v>185</v>
      </c>
      <c r="R298">
        <v>28</v>
      </c>
      <c r="S298">
        <v>20</v>
      </c>
      <c r="T298">
        <v>8</v>
      </c>
    </row>
    <row r="299" spans="1:20" x14ac:dyDescent="0.3">
      <c r="A299" s="1" t="s">
        <v>831</v>
      </c>
      <c r="B299" s="1" t="s">
        <v>4109</v>
      </c>
      <c r="C299" t="s">
        <v>4071</v>
      </c>
      <c r="D299" t="s">
        <v>4129</v>
      </c>
      <c r="E299" s="2" t="str">
        <f t="shared" si="7"/>
        <v>110.-314.</v>
      </c>
      <c r="F299" s="6" t="str">
        <f>"2-1-2"</f>
        <v>2-1-2</v>
      </c>
      <c r="G299" s="4">
        <v>6</v>
      </c>
      <c r="H299" s="4">
        <v>7.5</v>
      </c>
      <c r="I299" s="4">
        <v>4</v>
      </c>
      <c r="J299" s="19">
        <v>1.22702702702703</v>
      </c>
      <c r="K299" s="19">
        <v>0.80597014925373101</v>
      </c>
      <c r="L299" s="20">
        <v>115.900473933649</v>
      </c>
      <c r="M299" s="19">
        <v>0.73067915690866503</v>
      </c>
      <c r="N299">
        <v>227</v>
      </c>
      <c r="O299">
        <v>67</v>
      </c>
      <c r="P299">
        <v>54</v>
      </c>
      <c r="Q299">
        <v>185</v>
      </c>
      <c r="R299">
        <v>427</v>
      </c>
      <c r="S299">
        <v>312</v>
      </c>
      <c r="T299">
        <v>115</v>
      </c>
    </row>
    <row r="300" spans="1:20" x14ac:dyDescent="0.3">
      <c r="A300" s="1" t="s">
        <v>778</v>
      </c>
      <c r="B300" s="1" t="s">
        <v>4121</v>
      </c>
      <c r="C300" t="s">
        <v>4072</v>
      </c>
      <c r="D300" t="s">
        <v>4129</v>
      </c>
      <c r="E300" s="2" t="str">
        <f t="shared" si="7"/>
        <v>110.-314.</v>
      </c>
      <c r="F300" s="6" t="str">
        <f>"2-1-2"</f>
        <v>2-1-2</v>
      </c>
      <c r="G300" s="4">
        <v>6</v>
      </c>
      <c r="H300" s="4">
        <v>6.5</v>
      </c>
      <c r="I300" s="4">
        <v>4</v>
      </c>
      <c r="J300" s="19">
        <v>1.1857923497267799</v>
      </c>
      <c r="K300" s="19">
        <v>0.45081967213114799</v>
      </c>
      <c r="L300" s="20">
        <v>194.45414847161601</v>
      </c>
      <c r="M300" s="19">
        <v>0.72043010752688197</v>
      </c>
      <c r="N300">
        <v>217</v>
      </c>
      <c r="O300">
        <v>122</v>
      </c>
      <c r="P300">
        <v>55</v>
      </c>
      <c r="Q300">
        <v>183</v>
      </c>
      <c r="R300">
        <v>186</v>
      </c>
      <c r="S300">
        <v>134</v>
      </c>
      <c r="T300">
        <v>52</v>
      </c>
    </row>
    <row r="301" spans="1:20" x14ac:dyDescent="0.3">
      <c r="A301" s="1" t="s">
        <v>762</v>
      </c>
      <c r="B301" s="1" t="s">
        <v>4122</v>
      </c>
      <c r="C301" t="s">
        <v>4070</v>
      </c>
      <c r="D301" t="s">
        <v>4129</v>
      </c>
      <c r="E301" s="2" t="str">
        <f t="shared" si="7"/>
        <v>110.-314.</v>
      </c>
      <c r="F301" s="6" t="str">
        <f>"2-1-2"</f>
        <v>2-1-2</v>
      </c>
      <c r="G301" s="4">
        <v>6</v>
      </c>
      <c r="H301" s="4">
        <v>6.5</v>
      </c>
      <c r="I301" s="4">
        <v>4.3333333333333339</v>
      </c>
      <c r="J301" s="19">
        <v>1.85430463576159</v>
      </c>
      <c r="K301" s="19">
        <v>0.70149253731343297</v>
      </c>
      <c r="L301" s="20">
        <v>327.15719063545203</v>
      </c>
      <c r="M301" s="19">
        <v>0.72489082969432295</v>
      </c>
      <c r="N301">
        <v>280</v>
      </c>
      <c r="O301">
        <v>268</v>
      </c>
      <c r="P301">
        <v>188</v>
      </c>
      <c r="Q301">
        <v>151</v>
      </c>
      <c r="R301">
        <v>229</v>
      </c>
      <c r="S301">
        <v>166</v>
      </c>
      <c r="T301">
        <v>63</v>
      </c>
    </row>
    <row r="302" spans="1:20" x14ac:dyDescent="0.3">
      <c r="A302" s="1" t="s">
        <v>813</v>
      </c>
      <c r="B302" s="1" t="s">
        <v>4101</v>
      </c>
      <c r="C302" t="s">
        <v>4070</v>
      </c>
      <c r="D302" t="s">
        <v>4129</v>
      </c>
      <c r="E302" s="2" t="str">
        <f t="shared" si="7"/>
        <v>110.-314.</v>
      </c>
      <c r="F302" s="6" t="str">
        <f>"2-2-1"</f>
        <v>2-2-1</v>
      </c>
      <c r="G302" s="4">
        <v>4</v>
      </c>
      <c r="H302" s="4">
        <v>4</v>
      </c>
      <c r="I302" s="4">
        <v>6.333333333333333</v>
      </c>
      <c r="J302" s="19">
        <v>1.0794117647058801</v>
      </c>
      <c r="K302" s="19">
        <v>0.50803858520900302</v>
      </c>
      <c r="L302" s="20">
        <v>325.25787965616001</v>
      </c>
      <c r="M302" s="19">
        <v>0.65829145728643201</v>
      </c>
      <c r="N302">
        <v>367</v>
      </c>
      <c r="O302">
        <v>311</v>
      </c>
      <c r="P302">
        <v>158</v>
      </c>
      <c r="Q302">
        <v>340</v>
      </c>
      <c r="R302">
        <v>199</v>
      </c>
      <c r="S302">
        <v>131</v>
      </c>
      <c r="T302">
        <v>68</v>
      </c>
    </row>
    <row r="303" spans="1:20" x14ac:dyDescent="0.3">
      <c r="A303" s="1" t="s">
        <v>861</v>
      </c>
      <c r="B303" s="1" t="s">
        <v>4094</v>
      </c>
      <c r="C303" t="s">
        <v>4070</v>
      </c>
      <c r="D303" t="s">
        <v>4129</v>
      </c>
      <c r="E303" s="2" t="str">
        <f t="shared" si="7"/>
        <v>110.-314.</v>
      </c>
      <c r="F303" s="6" t="str">
        <f>"1-2-2"</f>
        <v>1-2-2</v>
      </c>
      <c r="G303" s="4">
        <v>8</v>
      </c>
      <c r="H303" s="4">
        <v>5.5</v>
      </c>
      <c r="I303" s="4">
        <v>3.6666666666666665</v>
      </c>
      <c r="J303" s="19">
        <v>1.1158536585365899</v>
      </c>
      <c r="K303" s="19">
        <v>0.422764227642276</v>
      </c>
      <c r="L303" s="20">
        <v>237.53968253968301</v>
      </c>
      <c r="M303" s="19">
        <v>0.808966861598441</v>
      </c>
      <c r="N303">
        <v>183</v>
      </c>
      <c r="O303">
        <v>123</v>
      </c>
      <c r="P303">
        <v>52</v>
      </c>
      <c r="Q303">
        <v>164</v>
      </c>
      <c r="R303">
        <v>513</v>
      </c>
      <c r="S303">
        <v>415</v>
      </c>
      <c r="T303">
        <v>98</v>
      </c>
    </row>
    <row r="304" spans="1:20" x14ac:dyDescent="0.3">
      <c r="A304" s="1" t="s">
        <v>1228</v>
      </c>
      <c r="B304" s="1" t="s">
        <v>4104</v>
      </c>
      <c r="C304" t="s">
        <v>4070</v>
      </c>
      <c r="D304" t="s">
        <v>4129</v>
      </c>
      <c r="E304" s="2" t="str">
        <f t="shared" ref="E304:E315" si="8">"110.-314."</f>
        <v>110.-314.</v>
      </c>
      <c r="F304" s="6" t="str">
        <f>"2-1-2"</f>
        <v>2-1-2</v>
      </c>
      <c r="G304" s="4">
        <v>5</v>
      </c>
      <c r="H304" s="4">
        <v>7</v>
      </c>
      <c r="I304" s="4">
        <v>3.6666666666666665</v>
      </c>
      <c r="J304" s="19">
        <v>2.0476190476190501</v>
      </c>
      <c r="K304" s="19">
        <v>0.52439024390243905</v>
      </c>
      <c r="L304" s="20">
        <v>281.03286384976502</v>
      </c>
      <c r="M304" s="19">
        <v>0.69230769230769196</v>
      </c>
      <c r="N304">
        <v>215</v>
      </c>
      <c r="O304">
        <v>164</v>
      </c>
      <c r="P304">
        <v>86</v>
      </c>
      <c r="Q304">
        <v>105</v>
      </c>
      <c r="R304">
        <v>156</v>
      </c>
      <c r="S304">
        <v>108</v>
      </c>
      <c r="T304">
        <v>48</v>
      </c>
    </row>
    <row r="305" spans="1:20" x14ac:dyDescent="0.3">
      <c r="A305" s="1" t="s">
        <v>928</v>
      </c>
      <c r="B305" s="1" t="s">
        <v>4091</v>
      </c>
      <c r="C305" t="s">
        <v>4070</v>
      </c>
      <c r="D305" t="s">
        <v>4129</v>
      </c>
      <c r="E305" s="2" t="str">
        <f t="shared" si="8"/>
        <v>110.-314.</v>
      </c>
      <c r="F305" s="6" t="str">
        <f>"2-2-1"</f>
        <v>2-2-1</v>
      </c>
      <c r="G305" s="4">
        <v>6</v>
      </c>
      <c r="H305" s="4">
        <v>6</v>
      </c>
      <c r="I305" s="4">
        <v>8.3333333333333339</v>
      </c>
      <c r="J305" s="19">
        <v>1.4746268656716399</v>
      </c>
      <c r="K305" s="19">
        <v>0.38381201044386398</v>
      </c>
      <c r="L305" s="20">
        <v>383</v>
      </c>
      <c r="M305" s="19">
        <v>0.73698630136986298</v>
      </c>
      <c r="N305">
        <v>494</v>
      </c>
      <c r="O305">
        <v>383</v>
      </c>
      <c r="P305">
        <v>147</v>
      </c>
      <c r="Q305">
        <v>335</v>
      </c>
      <c r="R305">
        <v>365</v>
      </c>
      <c r="S305">
        <v>269</v>
      </c>
      <c r="T305">
        <v>96</v>
      </c>
    </row>
    <row r="306" spans="1:20" x14ac:dyDescent="0.3">
      <c r="A306" s="1" t="s">
        <v>936</v>
      </c>
      <c r="B306" s="1" t="s">
        <v>4087</v>
      </c>
      <c r="C306" t="s">
        <v>4072</v>
      </c>
      <c r="D306" t="s">
        <v>4129</v>
      </c>
      <c r="E306" s="2" t="str">
        <f t="shared" si="8"/>
        <v>110.-314.</v>
      </c>
      <c r="F306" s="6" t="str">
        <f>"2-2-1"</f>
        <v>2-2-1</v>
      </c>
      <c r="G306" s="4">
        <v>5</v>
      </c>
      <c r="H306" s="4">
        <v>6</v>
      </c>
      <c r="I306" s="4">
        <v>8.6666666666666679</v>
      </c>
      <c r="J306" s="19">
        <v>1.08937198067633</v>
      </c>
      <c r="K306" s="19">
        <v>0.33571428571428602</v>
      </c>
      <c r="L306" s="20">
        <v>112.80353200883</v>
      </c>
      <c r="M306" s="19">
        <v>0.69607843137254899</v>
      </c>
      <c r="N306">
        <v>451</v>
      </c>
      <c r="O306">
        <v>140</v>
      </c>
      <c r="P306">
        <v>47</v>
      </c>
      <c r="Q306">
        <v>414</v>
      </c>
      <c r="R306">
        <v>306</v>
      </c>
      <c r="S306">
        <v>213</v>
      </c>
      <c r="T306">
        <v>93</v>
      </c>
    </row>
    <row r="307" spans="1:20" x14ac:dyDescent="0.3">
      <c r="A307" s="1" t="s">
        <v>1010</v>
      </c>
      <c r="B307" s="1" t="s">
        <v>4098</v>
      </c>
      <c r="C307" t="s">
        <v>4071</v>
      </c>
      <c r="D307" t="s">
        <v>4129</v>
      </c>
      <c r="E307" s="2" t="str">
        <f t="shared" si="8"/>
        <v>110.-314.</v>
      </c>
      <c r="F307" s="6" t="str">
        <f>"2-1-2"</f>
        <v>2-1-2</v>
      </c>
      <c r="G307" s="4">
        <v>6</v>
      </c>
      <c r="H307" s="4">
        <v>7</v>
      </c>
      <c r="I307" s="4">
        <v>6</v>
      </c>
      <c r="J307" s="19">
        <v>1.15853658536585</v>
      </c>
      <c r="K307" s="19">
        <v>0.48</v>
      </c>
      <c r="L307" s="20">
        <v>66.363636363636402</v>
      </c>
      <c r="M307" s="19">
        <v>0.713114754098361</v>
      </c>
      <c r="N307">
        <v>285</v>
      </c>
      <c r="O307">
        <v>50</v>
      </c>
      <c r="P307">
        <v>24</v>
      </c>
      <c r="Q307">
        <v>246</v>
      </c>
      <c r="R307">
        <v>488</v>
      </c>
      <c r="S307">
        <v>348</v>
      </c>
      <c r="T307">
        <v>140</v>
      </c>
    </row>
    <row r="308" spans="1:20" x14ac:dyDescent="0.3">
      <c r="A308" s="1" t="s">
        <v>2062</v>
      </c>
      <c r="B308" s="1" t="s">
        <v>4122</v>
      </c>
      <c r="C308" t="s">
        <v>4070</v>
      </c>
      <c r="D308" t="s">
        <v>4129</v>
      </c>
      <c r="E308" s="2" t="str">
        <f t="shared" si="8"/>
        <v>110.-314.</v>
      </c>
      <c r="F308" s="6" t="str">
        <f>"1-2-2"</f>
        <v>1-2-2</v>
      </c>
      <c r="G308" s="4">
        <v>7</v>
      </c>
      <c r="H308" s="4">
        <v>4.5</v>
      </c>
      <c r="I308" s="4">
        <v>6</v>
      </c>
      <c r="J308" s="19">
        <v>1.0709219858156001</v>
      </c>
      <c r="K308" s="19">
        <v>0.36318407960199001</v>
      </c>
      <c r="L308" s="20">
        <v>266.78181818181798</v>
      </c>
      <c r="M308" s="19">
        <v>0.780141843971631</v>
      </c>
      <c r="N308">
        <v>302</v>
      </c>
      <c r="O308">
        <v>201</v>
      </c>
      <c r="P308">
        <v>73</v>
      </c>
      <c r="Q308">
        <v>282</v>
      </c>
      <c r="R308">
        <v>141</v>
      </c>
      <c r="S308">
        <v>110</v>
      </c>
      <c r="T308">
        <v>31</v>
      </c>
    </row>
    <row r="309" spans="1:20" x14ac:dyDescent="0.3">
      <c r="A309" s="1" t="s">
        <v>2140</v>
      </c>
      <c r="B309" s="1" t="s">
        <v>4082</v>
      </c>
      <c r="C309" t="s">
        <v>4070</v>
      </c>
      <c r="D309" t="s">
        <v>4129</v>
      </c>
      <c r="E309" s="2" t="str">
        <f t="shared" si="8"/>
        <v>110.-314.</v>
      </c>
      <c r="F309" s="6" t="str">
        <f>"1-1-3"</f>
        <v>1-1-3</v>
      </c>
      <c r="G309" s="4">
        <v>8</v>
      </c>
      <c r="H309" s="4">
        <v>7.5</v>
      </c>
      <c r="I309" s="4">
        <v>2.6666666666666665</v>
      </c>
      <c r="J309" s="19">
        <v>1.3109243697479001</v>
      </c>
      <c r="K309" s="19">
        <v>0.5</v>
      </c>
      <c r="L309" s="20">
        <v>156.42857142857099</v>
      </c>
      <c r="M309" s="19">
        <v>0.82692307692307698</v>
      </c>
      <c r="N309">
        <v>156</v>
      </c>
      <c r="O309">
        <v>72</v>
      </c>
      <c r="P309">
        <v>36</v>
      </c>
      <c r="Q309">
        <v>119</v>
      </c>
      <c r="R309">
        <v>52</v>
      </c>
      <c r="S309">
        <v>43</v>
      </c>
      <c r="T309">
        <v>9</v>
      </c>
    </row>
    <row r="310" spans="1:20" x14ac:dyDescent="0.3">
      <c r="A310" s="1" t="s">
        <v>1621</v>
      </c>
      <c r="B310" s="1" t="s">
        <v>4077</v>
      </c>
      <c r="C310" t="s">
        <v>4071</v>
      </c>
      <c r="D310" t="s">
        <v>4129</v>
      </c>
      <c r="E310" s="2" t="str">
        <f t="shared" si="8"/>
        <v>110.-314.</v>
      </c>
      <c r="F310" s="6" t="str">
        <f>"1-2-2"</f>
        <v>1-2-2</v>
      </c>
      <c r="G310" s="4">
        <v>8</v>
      </c>
      <c r="H310" s="4">
        <v>5</v>
      </c>
      <c r="I310" s="4">
        <v>4.3333333333333339</v>
      </c>
      <c r="J310" s="19">
        <v>1.08080808080808</v>
      </c>
      <c r="K310" s="19">
        <v>0.56441717791410995</v>
      </c>
      <c r="L310" s="20">
        <v>200.31986531986499</v>
      </c>
      <c r="M310" s="19">
        <v>0.80327868852458995</v>
      </c>
      <c r="N310">
        <v>321</v>
      </c>
      <c r="O310">
        <v>163</v>
      </c>
      <c r="P310">
        <v>92</v>
      </c>
      <c r="Q310">
        <v>297</v>
      </c>
      <c r="R310">
        <v>122</v>
      </c>
      <c r="S310">
        <v>98</v>
      </c>
      <c r="T310">
        <v>24</v>
      </c>
    </row>
    <row r="311" spans="1:20" x14ac:dyDescent="0.3">
      <c r="A311" s="1" t="s">
        <v>1041</v>
      </c>
      <c r="B311" s="1" t="s">
        <v>4116</v>
      </c>
      <c r="C311" t="s">
        <v>4070</v>
      </c>
      <c r="D311" t="s">
        <v>4129</v>
      </c>
      <c r="E311" s="2" t="str">
        <f t="shared" si="8"/>
        <v>110.-314.</v>
      </c>
      <c r="F311" s="6" t="str">
        <f>"2-2-1"</f>
        <v>2-2-1</v>
      </c>
      <c r="G311" s="4">
        <v>4</v>
      </c>
      <c r="H311" s="4">
        <v>4.5</v>
      </c>
      <c r="I311" s="4">
        <v>9.3333333333333339</v>
      </c>
      <c r="J311" s="19">
        <v>0.97230769230769198</v>
      </c>
      <c r="K311" s="19">
        <v>0.21523178807946999</v>
      </c>
      <c r="L311" s="20">
        <v>177.79032258064501</v>
      </c>
      <c r="M311" s="19">
        <v>0.66319444444444398</v>
      </c>
      <c r="N311">
        <v>632</v>
      </c>
      <c r="O311">
        <v>302</v>
      </c>
      <c r="P311">
        <v>65</v>
      </c>
      <c r="Q311">
        <v>650</v>
      </c>
      <c r="R311">
        <v>288</v>
      </c>
      <c r="S311">
        <v>191</v>
      </c>
      <c r="T311">
        <v>97</v>
      </c>
    </row>
    <row r="312" spans="1:20" x14ac:dyDescent="0.3">
      <c r="A312" s="1" t="s">
        <v>1095</v>
      </c>
      <c r="B312" s="1" t="s">
        <v>4124</v>
      </c>
      <c r="C312" t="s">
        <v>4070</v>
      </c>
      <c r="D312" t="s">
        <v>4129</v>
      </c>
      <c r="E312" s="2" t="str">
        <f t="shared" si="8"/>
        <v>110.-314.</v>
      </c>
      <c r="F312" s="6" t="str">
        <f>"1-2-2"</f>
        <v>1-2-2</v>
      </c>
      <c r="G312" s="4">
        <v>8</v>
      </c>
      <c r="H312" s="4">
        <v>5</v>
      </c>
      <c r="I312" s="4">
        <v>5.6666666666666661</v>
      </c>
      <c r="J312" s="19">
        <v>1.1160714285714299</v>
      </c>
      <c r="K312" s="19">
        <v>0.28571428571428598</v>
      </c>
      <c r="L312" s="20">
        <v>263.17596566523599</v>
      </c>
      <c r="M312" s="19">
        <v>0.83173734610123096</v>
      </c>
      <c r="N312">
        <v>250</v>
      </c>
      <c r="O312">
        <v>168</v>
      </c>
      <c r="P312">
        <v>48</v>
      </c>
      <c r="Q312">
        <v>224</v>
      </c>
      <c r="R312">
        <v>731</v>
      </c>
      <c r="S312">
        <v>608</v>
      </c>
      <c r="T312">
        <v>123</v>
      </c>
    </row>
    <row r="313" spans="1:20" x14ac:dyDescent="0.3">
      <c r="A313" s="1" t="s">
        <v>1053</v>
      </c>
      <c r="B313" s="1" t="s">
        <v>4111</v>
      </c>
      <c r="C313" t="s">
        <v>4071</v>
      </c>
      <c r="D313" t="s">
        <v>4129</v>
      </c>
      <c r="E313" s="2" t="str">
        <f t="shared" si="8"/>
        <v>110.-314.</v>
      </c>
      <c r="F313" s="6" t="str">
        <f>"2-1-2"</f>
        <v>2-1-2</v>
      </c>
      <c r="G313" s="4">
        <v>6</v>
      </c>
      <c r="H313" s="4">
        <v>7</v>
      </c>
      <c r="I313" s="4">
        <v>4.666666666666667</v>
      </c>
      <c r="J313" s="19">
        <v>1.0865800865800901</v>
      </c>
      <c r="K313" s="19">
        <v>0.5</v>
      </c>
      <c r="L313" s="20">
        <v>30.932203389830502</v>
      </c>
      <c r="M313" s="19">
        <v>0.73333333333333295</v>
      </c>
      <c r="N313">
        <v>251</v>
      </c>
      <c r="O313">
        <v>20</v>
      </c>
      <c r="P313">
        <v>10</v>
      </c>
      <c r="Q313">
        <v>231</v>
      </c>
      <c r="R313">
        <v>210</v>
      </c>
      <c r="S313">
        <v>154</v>
      </c>
      <c r="T313">
        <v>56</v>
      </c>
    </row>
    <row r="314" spans="1:20" x14ac:dyDescent="0.3">
      <c r="A314" s="1" t="s">
        <v>1119</v>
      </c>
      <c r="B314" s="1" t="s">
        <v>4111</v>
      </c>
      <c r="C314" t="s">
        <v>4072</v>
      </c>
      <c r="D314" t="s">
        <v>4129</v>
      </c>
      <c r="E314" s="2" t="str">
        <f t="shared" si="8"/>
        <v>110.-314.</v>
      </c>
      <c r="F314" s="6" t="str">
        <f>"2-1-2"</f>
        <v>2-1-2</v>
      </c>
      <c r="G314" s="4">
        <v>6</v>
      </c>
      <c r="H314" s="4">
        <v>6.5</v>
      </c>
      <c r="I314" s="4">
        <v>5.333333333333333</v>
      </c>
      <c r="J314" s="19">
        <v>1.0652173913043499</v>
      </c>
      <c r="K314" s="19">
        <v>0.17307692307692299</v>
      </c>
      <c r="L314" s="20">
        <v>74.724409448818903</v>
      </c>
      <c r="M314" s="19">
        <v>0.73484848484848497</v>
      </c>
      <c r="N314">
        <v>245</v>
      </c>
      <c r="O314">
        <v>52</v>
      </c>
      <c r="P314">
        <v>9</v>
      </c>
      <c r="Q314">
        <v>230</v>
      </c>
      <c r="R314">
        <v>264</v>
      </c>
      <c r="S314">
        <v>194</v>
      </c>
      <c r="T314">
        <v>70</v>
      </c>
    </row>
    <row r="315" spans="1:20" x14ac:dyDescent="0.3">
      <c r="A315" s="1" t="s">
        <v>1122</v>
      </c>
      <c r="B315" s="1" t="s">
        <v>4094</v>
      </c>
      <c r="C315" t="s">
        <v>4070</v>
      </c>
      <c r="D315" t="s">
        <v>4129</v>
      </c>
      <c r="E315" s="2" t="str">
        <f t="shared" si="8"/>
        <v>110.-314.</v>
      </c>
      <c r="F315" s="6" t="str">
        <f>"1-2-2"</f>
        <v>1-2-2</v>
      </c>
      <c r="G315" s="4">
        <v>7</v>
      </c>
      <c r="H315" s="4">
        <v>5.5</v>
      </c>
      <c r="I315" s="4">
        <v>4.3333333333333339</v>
      </c>
      <c r="J315" s="19">
        <v>1.02564102564103</v>
      </c>
      <c r="K315" s="19">
        <v>0.134615384615385</v>
      </c>
      <c r="L315" s="20">
        <v>114.33734939759</v>
      </c>
      <c r="M315" s="19">
        <v>0.77862595419847302</v>
      </c>
      <c r="N315">
        <v>160</v>
      </c>
      <c r="O315">
        <v>52</v>
      </c>
      <c r="P315">
        <v>7</v>
      </c>
      <c r="Q315">
        <v>156</v>
      </c>
      <c r="R315">
        <v>262</v>
      </c>
      <c r="S315">
        <v>204</v>
      </c>
      <c r="T315">
        <v>58</v>
      </c>
    </row>
    <row r="316" spans="1:20" x14ac:dyDescent="0.3">
      <c r="A316" s="1" t="s">
        <v>1421</v>
      </c>
      <c r="B316" s="1" t="s">
        <v>4092</v>
      </c>
      <c r="C316" t="s">
        <v>4070</v>
      </c>
      <c r="D316" t="s">
        <v>4130</v>
      </c>
      <c r="E316" t="str">
        <f>"315.-511."</f>
        <v>315.-511.</v>
      </c>
      <c r="F316" s="7" t="str">
        <f>"3-2-1"</f>
        <v>3-2-1</v>
      </c>
      <c r="G316" s="4">
        <v>3</v>
      </c>
      <c r="H316" s="4">
        <v>5.5</v>
      </c>
      <c r="I316" s="4">
        <v>8.3333333333333339</v>
      </c>
      <c r="J316" s="19">
        <v>1.1861042183622801</v>
      </c>
      <c r="K316" s="19">
        <v>0.42071197411003203</v>
      </c>
      <c r="L316" s="20">
        <v>264.13348946135801</v>
      </c>
      <c r="M316" s="19">
        <v>0.60677966101694902</v>
      </c>
      <c r="N316">
        <v>478</v>
      </c>
      <c r="O316">
        <v>309</v>
      </c>
      <c r="P316">
        <v>130</v>
      </c>
      <c r="Q316">
        <v>403</v>
      </c>
      <c r="R316">
        <v>295</v>
      </c>
      <c r="S316">
        <v>179</v>
      </c>
      <c r="T316">
        <v>116</v>
      </c>
    </row>
    <row r="317" spans="1:20" x14ac:dyDescent="0.3">
      <c r="A317" s="1" t="s">
        <v>2613</v>
      </c>
      <c r="B317" s="1" t="s">
        <v>4080</v>
      </c>
      <c r="C317" t="s">
        <v>4071</v>
      </c>
      <c r="D317" t="s">
        <v>4130</v>
      </c>
      <c r="E317" t="str">
        <f t="shared" ref="E317:E380" si="9">"315.-511."</f>
        <v>315.-511.</v>
      </c>
      <c r="F317" s="7" t="str">
        <f t="shared" ref="F317:F322" si="10">"2-2-2"</f>
        <v>2-2-2</v>
      </c>
      <c r="G317" s="4">
        <v>5</v>
      </c>
      <c r="H317" s="4">
        <v>6</v>
      </c>
      <c r="I317" s="4">
        <v>5.333333333333333</v>
      </c>
      <c r="J317" s="19">
        <v>1.0125</v>
      </c>
      <c r="K317" s="19">
        <v>0.36666666666666697</v>
      </c>
      <c r="L317" s="20">
        <v>95.2173913043478</v>
      </c>
      <c r="M317" s="19">
        <v>0.68535262206148295</v>
      </c>
      <c r="N317">
        <v>243</v>
      </c>
      <c r="O317">
        <v>60</v>
      </c>
      <c r="P317">
        <v>22</v>
      </c>
      <c r="Q317">
        <v>240</v>
      </c>
      <c r="R317">
        <v>553</v>
      </c>
      <c r="S317">
        <v>379</v>
      </c>
      <c r="T317">
        <v>174</v>
      </c>
    </row>
    <row r="318" spans="1:20" x14ac:dyDescent="0.3">
      <c r="A318" s="1" t="s">
        <v>475</v>
      </c>
      <c r="B318" s="1" t="s">
        <v>4089</v>
      </c>
      <c r="C318" t="s">
        <v>4070</v>
      </c>
      <c r="D318" t="s">
        <v>4130</v>
      </c>
      <c r="E318" t="str">
        <f t="shared" si="9"/>
        <v>315.-511.</v>
      </c>
      <c r="F318" s="7" t="str">
        <f t="shared" si="10"/>
        <v>2-2-2</v>
      </c>
      <c r="G318" s="4">
        <v>5</v>
      </c>
      <c r="H318" s="4">
        <v>5</v>
      </c>
      <c r="I318" s="4">
        <v>5.6666666666666661</v>
      </c>
      <c r="J318" s="19">
        <v>1.1025641025641</v>
      </c>
      <c r="K318" s="19">
        <v>0.28571428571428598</v>
      </c>
      <c r="L318" s="20">
        <v>225.441176470588</v>
      </c>
      <c r="M318" s="19">
        <v>0.69079939668175006</v>
      </c>
      <c r="N318">
        <v>258</v>
      </c>
      <c r="O318">
        <v>147</v>
      </c>
      <c r="P318">
        <v>42</v>
      </c>
      <c r="Q318">
        <v>234</v>
      </c>
      <c r="R318">
        <v>663</v>
      </c>
      <c r="S318">
        <v>458</v>
      </c>
      <c r="T318">
        <v>205</v>
      </c>
    </row>
    <row r="319" spans="1:20" x14ac:dyDescent="0.3">
      <c r="A319" s="1" t="s">
        <v>1991</v>
      </c>
      <c r="B319" s="1" t="s">
        <v>4127</v>
      </c>
      <c r="C319" t="s">
        <v>4070</v>
      </c>
      <c r="D319" t="s">
        <v>4130</v>
      </c>
      <c r="E319" t="str">
        <f t="shared" si="9"/>
        <v>315.-511.</v>
      </c>
      <c r="F319" s="7" t="str">
        <f t="shared" si="10"/>
        <v>2-2-2</v>
      </c>
      <c r="G319" s="4">
        <v>6</v>
      </c>
      <c r="H319" s="4">
        <v>5.5</v>
      </c>
      <c r="I319" s="4">
        <v>4.3333333333333339</v>
      </c>
      <c r="J319" s="19">
        <v>1.22043010752688</v>
      </c>
      <c r="K319" s="19">
        <v>0.38650306748466301</v>
      </c>
      <c r="L319" s="20">
        <v>269.20814479638</v>
      </c>
      <c r="M319" s="19">
        <v>0.74111675126903598</v>
      </c>
      <c r="N319">
        <v>227</v>
      </c>
      <c r="O319">
        <v>163</v>
      </c>
      <c r="P319">
        <v>63</v>
      </c>
      <c r="Q319">
        <v>186</v>
      </c>
      <c r="R319">
        <v>197</v>
      </c>
      <c r="S319">
        <v>146</v>
      </c>
      <c r="T319">
        <v>51</v>
      </c>
    </row>
    <row r="320" spans="1:20" x14ac:dyDescent="0.3">
      <c r="A320" s="1" t="s">
        <v>2035</v>
      </c>
      <c r="B320" s="1" t="s">
        <v>4097</v>
      </c>
      <c r="C320" t="s">
        <v>4070</v>
      </c>
      <c r="D320" t="s">
        <v>4130</v>
      </c>
      <c r="E320" t="str">
        <f t="shared" si="9"/>
        <v>315.-511.</v>
      </c>
      <c r="F320" s="7" t="str">
        <f t="shared" si="10"/>
        <v>2-2-2</v>
      </c>
      <c r="G320" s="4">
        <v>5</v>
      </c>
      <c r="H320" s="4">
        <v>6</v>
      </c>
      <c r="I320" s="4">
        <v>5.6666666666666661</v>
      </c>
      <c r="J320" s="19">
        <v>1.1176470588235301</v>
      </c>
      <c r="K320" s="19">
        <v>0.25</v>
      </c>
      <c r="L320" s="20">
        <v>190.97046413502099</v>
      </c>
      <c r="M320" s="19">
        <v>0.677966101694915</v>
      </c>
      <c r="N320">
        <v>247</v>
      </c>
      <c r="O320">
        <v>124</v>
      </c>
      <c r="P320">
        <v>31</v>
      </c>
      <c r="Q320">
        <v>221</v>
      </c>
      <c r="R320">
        <v>177</v>
      </c>
      <c r="S320">
        <v>120</v>
      </c>
      <c r="T320">
        <v>57</v>
      </c>
    </row>
    <row r="321" spans="1:20" x14ac:dyDescent="0.3">
      <c r="A321" s="1" t="s">
        <v>883</v>
      </c>
      <c r="B321" s="1" t="s">
        <v>4115</v>
      </c>
      <c r="C321" t="s">
        <v>4070</v>
      </c>
      <c r="D321" t="s">
        <v>4130</v>
      </c>
      <c r="E321" t="str">
        <f t="shared" si="9"/>
        <v>315.-511.</v>
      </c>
      <c r="F321" s="7" t="str">
        <f t="shared" si="10"/>
        <v>2-2-2</v>
      </c>
      <c r="G321" s="4">
        <v>6</v>
      </c>
      <c r="H321" s="4">
        <v>6</v>
      </c>
      <c r="I321" s="4">
        <v>4.3333333333333339</v>
      </c>
      <c r="J321" s="19">
        <v>1.4652777777777799</v>
      </c>
      <c r="K321" s="19">
        <v>0.37823834196891198</v>
      </c>
      <c r="L321" s="20">
        <v>345.31862745097999</v>
      </c>
      <c r="M321" s="19">
        <v>0.72173913043478299</v>
      </c>
      <c r="N321">
        <v>211</v>
      </c>
      <c r="O321">
        <v>193</v>
      </c>
      <c r="P321">
        <v>73</v>
      </c>
      <c r="Q321">
        <v>144</v>
      </c>
      <c r="R321">
        <v>345</v>
      </c>
      <c r="S321">
        <v>249</v>
      </c>
      <c r="T321">
        <v>96</v>
      </c>
    </row>
    <row r="322" spans="1:20" x14ac:dyDescent="0.3">
      <c r="A322" s="1" t="s">
        <v>3589</v>
      </c>
      <c r="B322" s="1" t="s">
        <v>4102</v>
      </c>
      <c r="C322" t="s">
        <v>4070</v>
      </c>
      <c r="D322" t="s">
        <v>4130</v>
      </c>
      <c r="E322" t="str">
        <f t="shared" si="9"/>
        <v>315.-511.</v>
      </c>
      <c r="F322" s="7" t="str">
        <f t="shared" si="10"/>
        <v>2-2-2</v>
      </c>
      <c r="G322" s="4">
        <v>4</v>
      </c>
      <c r="H322" s="4">
        <v>5</v>
      </c>
      <c r="I322" s="4">
        <v>6</v>
      </c>
      <c r="J322" s="19">
        <v>1.0415224913494801</v>
      </c>
      <c r="K322" s="19">
        <v>0.34328358208955201</v>
      </c>
      <c r="L322" s="20">
        <v>168.655172413793</v>
      </c>
      <c r="M322" s="19">
        <v>0.64507042253521096</v>
      </c>
      <c r="N322">
        <v>301</v>
      </c>
      <c r="O322">
        <v>134</v>
      </c>
      <c r="P322">
        <v>46</v>
      </c>
      <c r="Q322">
        <v>289</v>
      </c>
      <c r="R322">
        <v>710</v>
      </c>
      <c r="S322">
        <v>458</v>
      </c>
      <c r="T322">
        <v>252</v>
      </c>
    </row>
    <row r="323" spans="1:20" x14ac:dyDescent="0.3">
      <c r="A323" s="1" t="s">
        <v>3709</v>
      </c>
      <c r="B323" s="1" t="s">
        <v>4078</v>
      </c>
      <c r="C323" t="s">
        <v>4070</v>
      </c>
      <c r="D323" t="s">
        <v>4130</v>
      </c>
      <c r="E323" t="str">
        <f t="shared" si="9"/>
        <v>315.-511.</v>
      </c>
      <c r="F323" s="7" t="str">
        <f>"3-2-1"</f>
        <v>3-2-1</v>
      </c>
      <c r="G323" s="4">
        <v>3</v>
      </c>
      <c r="H323" s="4">
        <v>4.5</v>
      </c>
      <c r="I323" s="4">
        <v>7.333333333333333</v>
      </c>
      <c r="J323" s="19">
        <v>1.1981424148606801</v>
      </c>
      <c r="K323" s="19">
        <v>0.50555555555555598</v>
      </c>
      <c r="L323" s="20">
        <v>357.06521739130397</v>
      </c>
      <c r="M323" s="19">
        <v>0.61621621621621603</v>
      </c>
      <c r="N323">
        <v>387</v>
      </c>
      <c r="O323">
        <v>360</v>
      </c>
      <c r="P323">
        <v>182</v>
      </c>
      <c r="Q323">
        <v>323</v>
      </c>
      <c r="R323">
        <v>185</v>
      </c>
      <c r="S323">
        <v>114</v>
      </c>
      <c r="T323">
        <v>71</v>
      </c>
    </row>
    <row r="324" spans="1:20" x14ac:dyDescent="0.3">
      <c r="A324" s="1" t="s">
        <v>556</v>
      </c>
      <c r="B324" s="1" t="s">
        <v>4103</v>
      </c>
      <c r="C324" t="s">
        <v>4145</v>
      </c>
      <c r="D324" t="s">
        <v>4130</v>
      </c>
      <c r="E324" t="str">
        <f t="shared" si="9"/>
        <v>315.-511.</v>
      </c>
      <c r="F324" s="7" t="str">
        <f>"1-2-3"</f>
        <v>1-2-3</v>
      </c>
      <c r="G324" s="4">
        <v>7</v>
      </c>
      <c r="H324" s="4">
        <v>6</v>
      </c>
      <c r="I324" s="4">
        <v>2.6666666666666665</v>
      </c>
      <c r="J324" s="19">
        <v>1.21875</v>
      </c>
      <c r="K324" s="19">
        <v>0.48749999999999999</v>
      </c>
      <c r="L324" s="20">
        <v>205.63380281690101</v>
      </c>
      <c r="M324" s="19">
        <v>0.75806451612903203</v>
      </c>
      <c r="N324">
        <v>156</v>
      </c>
      <c r="O324">
        <v>80</v>
      </c>
      <c r="P324">
        <v>39</v>
      </c>
      <c r="Q324">
        <v>128</v>
      </c>
      <c r="R324">
        <v>186</v>
      </c>
      <c r="S324">
        <v>141</v>
      </c>
      <c r="T324">
        <v>45</v>
      </c>
    </row>
    <row r="325" spans="1:20" x14ac:dyDescent="0.3">
      <c r="A325" s="1" t="s">
        <v>3746</v>
      </c>
      <c r="B325" s="1" t="s">
        <v>4085</v>
      </c>
      <c r="C325" t="s">
        <v>4070</v>
      </c>
      <c r="D325" t="s">
        <v>4130</v>
      </c>
      <c r="E325" t="str">
        <f t="shared" si="9"/>
        <v>315.-511.</v>
      </c>
      <c r="F325" s="7" t="str">
        <f>"2-2-2"</f>
        <v>2-2-2</v>
      </c>
      <c r="G325" s="4">
        <v>4</v>
      </c>
      <c r="H325" s="4">
        <v>5.5</v>
      </c>
      <c r="I325" s="4">
        <v>4.3333333333333339</v>
      </c>
      <c r="J325" s="19">
        <v>1.09782608695652</v>
      </c>
      <c r="K325" s="19">
        <v>0.422764227642276</v>
      </c>
      <c r="L325" s="20">
        <v>197.77533039647599</v>
      </c>
      <c r="M325" s="19">
        <v>0.63651591289782306</v>
      </c>
      <c r="N325">
        <v>202</v>
      </c>
      <c r="O325">
        <v>123</v>
      </c>
      <c r="P325">
        <v>52</v>
      </c>
      <c r="Q325">
        <v>184</v>
      </c>
      <c r="R325">
        <v>597</v>
      </c>
      <c r="S325">
        <v>380</v>
      </c>
      <c r="T325">
        <v>217</v>
      </c>
    </row>
    <row r="326" spans="1:20" x14ac:dyDescent="0.3">
      <c r="A326" s="1" t="s">
        <v>2386</v>
      </c>
      <c r="B326" s="1" t="s">
        <v>4092</v>
      </c>
      <c r="C326" t="s">
        <v>4070</v>
      </c>
      <c r="D326" t="s">
        <v>4130</v>
      </c>
      <c r="E326" t="str">
        <f t="shared" si="9"/>
        <v>315.-511.</v>
      </c>
      <c r="F326" s="7" t="str">
        <f>"3-2-1"</f>
        <v>3-2-1</v>
      </c>
      <c r="G326" s="4">
        <v>0</v>
      </c>
      <c r="H326" s="4">
        <v>3.5</v>
      </c>
      <c r="I326" s="4">
        <v>8.6666666666666679</v>
      </c>
      <c r="J326" s="19">
        <v>1.0183958793230301</v>
      </c>
      <c r="K326" s="19">
        <v>0.30873087308730901</v>
      </c>
      <c r="L326" s="20">
        <v>295.134643377001</v>
      </c>
      <c r="M326" s="19">
        <v>0.47663551401869197</v>
      </c>
      <c r="N326">
        <v>1384</v>
      </c>
      <c r="O326">
        <v>1111</v>
      </c>
      <c r="P326">
        <v>343</v>
      </c>
      <c r="Q326">
        <v>1359</v>
      </c>
      <c r="R326">
        <v>107</v>
      </c>
      <c r="S326">
        <v>51</v>
      </c>
      <c r="T326">
        <v>56</v>
      </c>
    </row>
    <row r="327" spans="1:20" x14ac:dyDescent="0.3">
      <c r="A327" s="1" t="s">
        <v>2726</v>
      </c>
      <c r="B327" s="1" t="s">
        <v>4108</v>
      </c>
      <c r="C327" t="s">
        <v>4070</v>
      </c>
      <c r="D327" t="s">
        <v>4130</v>
      </c>
      <c r="E327" t="str">
        <f t="shared" si="9"/>
        <v>315.-511.</v>
      </c>
      <c r="F327" s="7" t="str">
        <f>"2-3-1"</f>
        <v>2-3-1</v>
      </c>
      <c r="G327" s="4">
        <v>5</v>
      </c>
      <c r="H327" s="4">
        <v>2.5</v>
      </c>
      <c r="I327" s="4">
        <v>6.333333333333333</v>
      </c>
      <c r="J327" s="19">
        <v>0.98344370860927199</v>
      </c>
      <c r="K327" s="19">
        <v>0.43518518518518501</v>
      </c>
      <c r="L327" s="20">
        <v>354.07185628742502</v>
      </c>
      <c r="M327" s="19">
        <v>0.70978441127694902</v>
      </c>
      <c r="N327">
        <v>297</v>
      </c>
      <c r="O327">
        <v>324</v>
      </c>
      <c r="P327">
        <v>141</v>
      </c>
      <c r="Q327">
        <v>302</v>
      </c>
      <c r="R327">
        <v>603</v>
      </c>
      <c r="S327">
        <v>428</v>
      </c>
      <c r="T327">
        <v>175</v>
      </c>
    </row>
    <row r="328" spans="1:20" x14ac:dyDescent="0.3">
      <c r="A328" s="1" t="s">
        <v>3077</v>
      </c>
      <c r="B328" s="1" t="s">
        <v>4084</v>
      </c>
      <c r="C328" t="s">
        <v>4072</v>
      </c>
      <c r="D328" t="s">
        <v>4130</v>
      </c>
      <c r="E328" t="str">
        <f t="shared" si="9"/>
        <v>315.-511.</v>
      </c>
      <c r="F328" s="7" t="str">
        <f>"2-2-2"</f>
        <v>2-2-2</v>
      </c>
      <c r="G328" s="4">
        <v>6</v>
      </c>
      <c r="H328" s="4">
        <v>4</v>
      </c>
      <c r="I328" s="4">
        <v>3.6666666666666665</v>
      </c>
      <c r="J328" s="19">
        <v>1</v>
      </c>
      <c r="K328" s="19">
        <v>0.15277777777777801</v>
      </c>
      <c r="L328" s="20">
        <v>219</v>
      </c>
      <c r="M328" s="19">
        <v>0.74479166666666696</v>
      </c>
      <c r="N328">
        <v>126</v>
      </c>
      <c r="O328">
        <v>72</v>
      </c>
      <c r="P328">
        <v>11</v>
      </c>
      <c r="Q328">
        <v>126</v>
      </c>
      <c r="R328">
        <v>192</v>
      </c>
      <c r="S328">
        <v>143</v>
      </c>
      <c r="T328">
        <v>49</v>
      </c>
    </row>
    <row r="329" spans="1:20" x14ac:dyDescent="0.3">
      <c r="A329" s="1" t="s">
        <v>2146</v>
      </c>
      <c r="B329" s="1" t="s">
        <v>4091</v>
      </c>
      <c r="C329" t="s">
        <v>4073</v>
      </c>
      <c r="D329" t="s">
        <v>4130</v>
      </c>
      <c r="E329" t="str">
        <f t="shared" si="9"/>
        <v>315.-511.</v>
      </c>
      <c r="F329" s="7" t="str">
        <f>"1-3-2"</f>
        <v>1-3-2</v>
      </c>
      <c r="G329" s="4">
        <v>9</v>
      </c>
      <c r="H329" s="4">
        <v>0</v>
      </c>
      <c r="I329" s="4">
        <v>5</v>
      </c>
      <c r="J329" s="19">
        <v>0.58160237388724001</v>
      </c>
      <c r="K329" s="19">
        <v>0.23404255319148901</v>
      </c>
      <c r="L329" s="20">
        <v>460.53691275167802</v>
      </c>
      <c r="M329" s="19">
        <v>0.86956521739130399</v>
      </c>
      <c r="N329">
        <v>196</v>
      </c>
      <c r="O329">
        <v>188</v>
      </c>
      <c r="P329">
        <v>44</v>
      </c>
      <c r="Q329">
        <v>337</v>
      </c>
      <c r="R329">
        <v>23</v>
      </c>
      <c r="S329">
        <v>20</v>
      </c>
      <c r="T329">
        <v>3</v>
      </c>
    </row>
    <row r="330" spans="1:20" x14ac:dyDescent="0.3">
      <c r="A330" s="1" t="s">
        <v>2408</v>
      </c>
      <c r="B330" s="1" t="s">
        <v>4108</v>
      </c>
      <c r="C330" t="s">
        <v>4070</v>
      </c>
      <c r="D330" t="s">
        <v>4130</v>
      </c>
      <c r="E330" t="str">
        <f t="shared" si="9"/>
        <v>315.-511.</v>
      </c>
      <c r="F330" s="7" t="str">
        <f>"3-2-1"</f>
        <v>3-2-1</v>
      </c>
      <c r="G330" s="4">
        <v>0</v>
      </c>
      <c r="H330" s="4">
        <v>4</v>
      </c>
      <c r="I330" s="4">
        <v>7</v>
      </c>
      <c r="J330" s="19">
        <v>1.0915254237288099</v>
      </c>
      <c r="K330" s="19">
        <v>0.275109170305677</v>
      </c>
      <c r="L330" s="20">
        <v>307.29779411764702</v>
      </c>
      <c r="M330" s="19">
        <v>0.46153846153846201</v>
      </c>
      <c r="N330">
        <v>322</v>
      </c>
      <c r="O330">
        <v>229</v>
      </c>
      <c r="P330">
        <v>63</v>
      </c>
      <c r="Q330">
        <v>295</v>
      </c>
      <c r="R330">
        <v>26</v>
      </c>
      <c r="S330">
        <v>12</v>
      </c>
      <c r="T330">
        <v>14</v>
      </c>
    </row>
    <row r="331" spans="1:20" x14ac:dyDescent="0.3">
      <c r="A331" s="1" t="s">
        <v>1841</v>
      </c>
      <c r="B331" s="1" t="s">
        <v>4077</v>
      </c>
      <c r="C331" t="s">
        <v>4073</v>
      </c>
      <c r="D331" t="s">
        <v>4130</v>
      </c>
      <c r="E331" t="str">
        <f t="shared" si="9"/>
        <v>315.-511.</v>
      </c>
      <c r="F331" s="7" t="str">
        <f>"1-3-2"</f>
        <v>1-3-2</v>
      </c>
      <c r="G331" s="4">
        <v>8</v>
      </c>
      <c r="H331" s="4">
        <v>2.5</v>
      </c>
      <c r="I331" s="4">
        <v>3.333333333333333</v>
      </c>
      <c r="J331" s="19">
        <v>1.1058823529411801</v>
      </c>
      <c r="K331" s="19">
        <v>0.63894523326571995</v>
      </c>
      <c r="L331" s="20">
        <v>599.81666666666695</v>
      </c>
      <c r="M331" s="19">
        <v>0.79411764705882304</v>
      </c>
      <c r="N331">
        <v>282</v>
      </c>
      <c r="O331">
        <v>493</v>
      </c>
      <c r="P331">
        <v>315</v>
      </c>
      <c r="Q331">
        <v>255</v>
      </c>
      <c r="R331">
        <v>34</v>
      </c>
      <c r="S331">
        <v>27</v>
      </c>
      <c r="T331">
        <v>7</v>
      </c>
    </row>
    <row r="332" spans="1:20" x14ac:dyDescent="0.3">
      <c r="A332" s="1" t="s">
        <v>2875</v>
      </c>
      <c r="B332" s="1" t="s">
        <v>4081</v>
      </c>
      <c r="C332" t="s">
        <v>4071</v>
      </c>
      <c r="D332" t="s">
        <v>4130</v>
      </c>
      <c r="E332" t="str">
        <f t="shared" si="9"/>
        <v>315.-511.</v>
      </c>
      <c r="F332" s="7" t="str">
        <f>"2-2-2"</f>
        <v>2-2-2</v>
      </c>
      <c r="G332" s="4">
        <v>4</v>
      </c>
      <c r="H332" s="4">
        <v>5</v>
      </c>
      <c r="I332" s="4">
        <v>3.6666666666666665</v>
      </c>
      <c r="J332" s="19">
        <v>1.0036630036630001</v>
      </c>
      <c r="K332" s="19">
        <v>0.66055045871559603</v>
      </c>
      <c r="L332" s="20">
        <v>163.05327868852501</v>
      </c>
      <c r="M332" s="19">
        <v>0.64459930313588898</v>
      </c>
      <c r="N332">
        <v>274</v>
      </c>
      <c r="O332">
        <v>109</v>
      </c>
      <c r="P332">
        <v>72</v>
      </c>
      <c r="Q332">
        <v>273</v>
      </c>
      <c r="R332">
        <v>287</v>
      </c>
      <c r="S332">
        <v>185</v>
      </c>
      <c r="T332">
        <v>102</v>
      </c>
    </row>
    <row r="333" spans="1:20" x14ac:dyDescent="0.3">
      <c r="A333" s="1" t="s">
        <v>1154</v>
      </c>
      <c r="B333" s="1" t="s">
        <v>4076</v>
      </c>
      <c r="C333" t="s">
        <v>4070</v>
      </c>
      <c r="D333" t="s">
        <v>4130</v>
      </c>
      <c r="E333" t="str">
        <f t="shared" si="9"/>
        <v>315.-511.</v>
      </c>
      <c r="F333" s="7" t="str">
        <f>"2-2-2"</f>
        <v>2-2-2</v>
      </c>
      <c r="G333" s="4">
        <v>6</v>
      </c>
      <c r="H333" s="4">
        <v>6</v>
      </c>
      <c r="I333" s="4">
        <v>5.333333333333333</v>
      </c>
      <c r="J333" s="19">
        <v>1.0674157303370799</v>
      </c>
      <c r="K333" s="19">
        <v>0.319148936170213</v>
      </c>
      <c r="L333" s="20">
        <v>107.21875</v>
      </c>
      <c r="M333" s="19">
        <v>0.71842650103519701</v>
      </c>
      <c r="N333">
        <v>190</v>
      </c>
      <c r="O333">
        <v>47</v>
      </c>
      <c r="P333">
        <v>15</v>
      </c>
      <c r="Q333">
        <v>178</v>
      </c>
      <c r="R333">
        <v>483</v>
      </c>
      <c r="S333">
        <v>347</v>
      </c>
      <c r="T333">
        <v>136</v>
      </c>
    </row>
    <row r="334" spans="1:20" x14ac:dyDescent="0.3">
      <c r="A334" s="1" t="s">
        <v>2738</v>
      </c>
      <c r="B334" s="1" t="s">
        <v>4119</v>
      </c>
      <c r="C334" t="s">
        <v>4070</v>
      </c>
      <c r="D334" t="s">
        <v>4130</v>
      </c>
      <c r="E334" t="str">
        <f t="shared" si="9"/>
        <v>315.-511.</v>
      </c>
      <c r="F334" s="7" t="str">
        <f>"1-3-2"</f>
        <v>1-3-2</v>
      </c>
      <c r="G334" s="4">
        <v>7</v>
      </c>
      <c r="H334" s="4">
        <v>3</v>
      </c>
      <c r="I334" s="4">
        <v>4.3333333333333339</v>
      </c>
      <c r="J334" s="19">
        <v>0.93859649122806998</v>
      </c>
      <c r="K334" s="19">
        <v>0.37419354838709701</v>
      </c>
      <c r="L334" s="20">
        <v>252.56696428571399</v>
      </c>
      <c r="M334" s="19">
        <v>0.78064516129032302</v>
      </c>
      <c r="N334">
        <v>214</v>
      </c>
      <c r="O334">
        <v>155</v>
      </c>
      <c r="P334">
        <v>58</v>
      </c>
      <c r="Q334">
        <v>228</v>
      </c>
      <c r="R334">
        <v>465</v>
      </c>
      <c r="S334">
        <v>363</v>
      </c>
      <c r="T334">
        <v>102</v>
      </c>
    </row>
    <row r="335" spans="1:20" x14ac:dyDescent="0.3">
      <c r="A335" s="1" t="s">
        <v>1279</v>
      </c>
      <c r="B335" s="1" t="s">
        <v>4108</v>
      </c>
      <c r="C335" t="s">
        <v>4071</v>
      </c>
      <c r="D335" t="s">
        <v>4130</v>
      </c>
      <c r="E335" t="str">
        <f t="shared" si="9"/>
        <v>315.-511.</v>
      </c>
      <c r="F335" s="7" t="str">
        <f>"2-2-2"</f>
        <v>2-2-2</v>
      </c>
      <c r="G335" s="4">
        <v>5</v>
      </c>
      <c r="H335" s="4">
        <v>5</v>
      </c>
      <c r="I335" s="4">
        <v>4.3333333333333339</v>
      </c>
      <c r="J335" s="19">
        <v>0.94769230769230794</v>
      </c>
      <c r="K335" s="19">
        <v>0.50877192982456099</v>
      </c>
      <c r="L335" s="20">
        <v>135.53745928338799</v>
      </c>
      <c r="M335" s="19">
        <v>0.70652173913043503</v>
      </c>
      <c r="N335">
        <v>308</v>
      </c>
      <c r="O335">
        <v>114</v>
      </c>
      <c r="P335">
        <v>58</v>
      </c>
      <c r="Q335">
        <v>325</v>
      </c>
      <c r="R335">
        <v>276</v>
      </c>
      <c r="S335">
        <v>195</v>
      </c>
      <c r="T335">
        <v>81</v>
      </c>
    </row>
    <row r="336" spans="1:20" x14ac:dyDescent="0.3">
      <c r="A336" s="1" t="s">
        <v>1311</v>
      </c>
      <c r="B336" s="1" t="s">
        <v>4098</v>
      </c>
      <c r="C336" t="s">
        <v>4070</v>
      </c>
      <c r="D336" t="s">
        <v>4130</v>
      </c>
      <c r="E336" t="str">
        <f t="shared" si="9"/>
        <v>315.-511.</v>
      </c>
      <c r="F336" s="7" t="str">
        <f>"3-2-1"</f>
        <v>3-2-1</v>
      </c>
      <c r="G336" s="4">
        <v>0</v>
      </c>
      <c r="H336" s="4">
        <v>4</v>
      </c>
      <c r="I336" s="4">
        <v>7</v>
      </c>
      <c r="J336" s="19">
        <v>1.1986301369862999</v>
      </c>
      <c r="K336" s="19">
        <v>0.42567567567567599</v>
      </c>
      <c r="L336" s="20">
        <v>387.240143369176</v>
      </c>
      <c r="M336" s="19">
        <v>0.50331125827814605</v>
      </c>
      <c r="N336">
        <v>350</v>
      </c>
      <c r="O336">
        <v>296</v>
      </c>
      <c r="P336">
        <v>126</v>
      </c>
      <c r="Q336">
        <v>292</v>
      </c>
      <c r="R336">
        <v>302</v>
      </c>
      <c r="S336">
        <v>152</v>
      </c>
      <c r="T336">
        <v>150</v>
      </c>
    </row>
    <row r="337" spans="1:20" x14ac:dyDescent="0.3">
      <c r="A337" s="1" t="s">
        <v>2518</v>
      </c>
      <c r="B337" s="1" t="s">
        <v>4092</v>
      </c>
      <c r="C337" t="s">
        <v>4070</v>
      </c>
      <c r="D337" t="s">
        <v>4130</v>
      </c>
      <c r="E337" t="str">
        <f t="shared" si="9"/>
        <v>315.-511.</v>
      </c>
      <c r="F337" s="7" t="str">
        <f>"3-2-1"</f>
        <v>3-2-1</v>
      </c>
      <c r="G337" s="4">
        <v>1</v>
      </c>
      <c r="H337" s="4">
        <v>6</v>
      </c>
      <c r="I337" s="4">
        <v>7.666666666666667</v>
      </c>
      <c r="J337" s="19">
        <v>1.2030237580993499</v>
      </c>
      <c r="K337" s="19">
        <v>0.51020408163265296</v>
      </c>
      <c r="L337" s="20">
        <v>216.97573656845799</v>
      </c>
      <c r="M337" s="19">
        <v>0.547619047619048</v>
      </c>
      <c r="N337">
        <v>557</v>
      </c>
      <c r="O337">
        <v>343</v>
      </c>
      <c r="P337">
        <v>175</v>
      </c>
      <c r="Q337">
        <v>463</v>
      </c>
      <c r="R337">
        <v>42</v>
      </c>
      <c r="S337">
        <v>23</v>
      </c>
      <c r="T337">
        <v>19</v>
      </c>
    </row>
    <row r="338" spans="1:20" x14ac:dyDescent="0.3">
      <c r="A338" s="1" t="s">
        <v>2495</v>
      </c>
      <c r="B338" s="1" t="s">
        <v>4112</v>
      </c>
      <c r="C338" t="s">
        <v>4070</v>
      </c>
      <c r="D338" t="s">
        <v>4130</v>
      </c>
      <c r="E338" t="str">
        <f t="shared" si="9"/>
        <v>315.-511.</v>
      </c>
      <c r="F338" s="7" t="str">
        <f>"3-1-2"</f>
        <v>3-1-2</v>
      </c>
      <c r="G338" s="4">
        <v>0</v>
      </c>
      <c r="H338" s="4">
        <v>7.5</v>
      </c>
      <c r="I338" s="4">
        <v>6</v>
      </c>
      <c r="J338" s="19">
        <v>1.25974025974026</v>
      </c>
      <c r="K338" s="19">
        <v>0.330188679245283</v>
      </c>
      <c r="L338" s="20">
        <v>147.11026615969601</v>
      </c>
      <c r="M338" s="19">
        <v>0.45283018867924502</v>
      </c>
      <c r="N338">
        <v>291</v>
      </c>
      <c r="O338">
        <v>106</v>
      </c>
      <c r="P338">
        <v>35</v>
      </c>
      <c r="Q338">
        <v>231</v>
      </c>
      <c r="R338">
        <v>53</v>
      </c>
      <c r="S338">
        <v>24</v>
      </c>
      <c r="T338">
        <v>29</v>
      </c>
    </row>
    <row r="339" spans="1:20" x14ac:dyDescent="0.3">
      <c r="A339" s="1" t="s">
        <v>1204</v>
      </c>
      <c r="B339" s="1" t="s">
        <v>4086</v>
      </c>
      <c r="C339" t="s">
        <v>4070</v>
      </c>
      <c r="D339" t="s">
        <v>4130</v>
      </c>
      <c r="E339" t="str">
        <f t="shared" si="9"/>
        <v>315.-511.</v>
      </c>
      <c r="F339" s="7" t="str">
        <f>"3-2-1"</f>
        <v>3-2-1</v>
      </c>
      <c r="G339" s="4">
        <v>0</v>
      </c>
      <c r="H339" s="4">
        <v>4</v>
      </c>
      <c r="I339" s="4">
        <v>8.6666666666666679</v>
      </c>
      <c r="J339" s="19">
        <v>1.00347826086957</v>
      </c>
      <c r="K339" s="19">
        <v>0.30821917808219201</v>
      </c>
      <c r="L339" s="20">
        <v>270.05067567567602</v>
      </c>
      <c r="M339" s="19">
        <v>0.40229885057471299</v>
      </c>
      <c r="N339">
        <v>577</v>
      </c>
      <c r="O339">
        <v>438</v>
      </c>
      <c r="P339">
        <v>135</v>
      </c>
      <c r="Q339">
        <v>575</v>
      </c>
      <c r="R339">
        <v>87</v>
      </c>
      <c r="S339">
        <v>35</v>
      </c>
      <c r="T339">
        <v>52</v>
      </c>
    </row>
    <row r="340" spans="1:20" x14ac:dyDescent="0.3">
      <c r="A340" s="1" t="s">
        <v>1565</v>
      </c>
      <c r="B340" s="1" t="s">
        <v>4127</v>
      </c>
      <c r="C340" t="s">
        <v>4070</v>
      </c>
      <c r="D340" t="s">
        <v>4130</v>
      </c>
      <c r="E340" t="str">
        <f t="shared" si="9"/>
        <v>315.-511.</v>
      </c>
      <c r="F340" s="7" t="str">
        <f>"2-2-2"</f>
        <v>2-2-2</v>
      </c>
      <c r="G340" s="4">
        <v>5</v>
      </c>
      <c r="H340" s="4">
        <v>3.5</v>
      </c>
      <c r="I340" s="4">
        <v>4</v>
      </c>
      <c r="J340" s="19">
        <v>1.15591397849462</v>
      </c>
      <c r="K340" s="19">
        <v>0.502092050209205</v>
      </c>
      <c r="L340" s="20">
        <v>423.47087378640799</v>
      </c>
      <c r="M340" s="19">
        <v>0.70235934664246802</v>
      </c>
      <c r="N340">
        <v>215</v>
      </c>
      <c r="O340">
        <v>239</v>
      </c>
      <c r="P340">
        <v>120</v>
      </c>
      <c r="Q340">
        <v>186</v>
      </c>
      <c r="R340">
        <v>551</v>
      </c>
      <c r="S340">
        <v>387</v>
      </c>
      <c r="T340">
        <v>164</v>
      </c>
    </row>
    <row r="341" spans="1:20" x14ac:dyDescent="0.3">
      <c r="A341" s="1" t="s">
        <v>1521</v>
      </c>
      <c r="B341" s="1" t="s">
        <v>4077</v>
      </c>
      <c r="C341" t="s">
        <v>4070</v>
      </c>
      <c r="D341" t="s">
        <v>4130</v>
      </c>
      <c r="E341" t="str">
        <f t="shared" si="9"/>
        <v>315.-511.</v>
      </c>
      <c r="F341" s="7" t="str">
        <f>"2-2-2"</f>
        <v>2-2-2</v>
      </c>
      <c r="G341" s="4">
        <v>5</v>
      </c>
      <c r="H341" s="4">
        <v>4</v>
      </c>
      <c r="I341" s="4">
        <v>3.6666666666666665</v>
      </c>
      <c r="J341" s="19">
        <v>1.2615384615384599</v>
      </c>
      <c r="K341" s="19">
        <v>0.70329670329670302</v>
      </c>
      <c r="L341" s="20">
        <v>1319.8013245033101</v>
      </c>
      <c r="M341" s="19">
        <v>0.70103092783505105</v>
      </c>
      <c r="N341">
        <v>246</v>
      </c>
      <c r="O341">
        <v>546</v>
      </c>
      <c r="P341">
        <v>384</v>
      </c>
      <c r="Q341">
        <v>195</v>
      </c>
      <c r="R341">
        <v>97</v>
      </c>
      <c r="S341">
        <v>68</v>
      </c>
      <c r="T341">
        <v>29</v>
      </c>
    </row>
    <row r="342" spans="1:20" x14ac:dyDescent="0.3">
      <c r="A342" s="1" t="s">
        <v>1550</v>
      </c>
      <c r="B342" s="1" t="s">
        <v>4110</v>
      </c>
      <c r="C342" t="s">
        <v>4070</v>
      </c>
      <c r="D342" t="s">
        <v>4130</v>
      </c>
      <c r="E342" t="str">
        <f t="shared" si="9"/>
        <v>315.-511.</v>
      </c>
      <c r="F342" s="7" t="str">
        <f>"2-2-2"</f>
        <v>2-2-2</v>
      </c>
      <c r="G342" s="4">
        <v>5</v>
      </c>
      <c r="H342" s="4">
        <v>5.5</v>
      </c>
      <c r="I342" s="4">
        <v>6</v>
      </c>
      <c r="J342" s="19">
        <v>1.1000000000000001</v>
      </c>
      <c r="K342" s="19">
        <v>0.21100917431192701</v>
      </c>
      <c r="L342" s="20">
        <v>162.38775510204101</v>
      </c>
      <c r="M342" s="19">
        <v>0.67741935483870996</v>
      </c>
      <c r="N342">
        <v>253</v>
      </c>
      <c r="O342">
        <v>109</v>
      </c>
      <c r="P342">
        <v>23</v>
      </c>
      <c r="Q342">
        <v>230</v>
      </c>
      <c r="R342">
        <v>31</v>
      </c>
      <c r="S342">
        <v>21</v>
      </c>
      <c r="T342">
        <v>10</v>
      </c>
    </row>
    <row r="343" spans="1:20" x14ac:dyDescent="0.3">
      <c r="A343" s="1" t="s">
        <v>2056</v>
      </c>
      <c r="B343" s="1" t="s">
        <v>4121</v>
      </c>
      <c r="C343" t="s">
        <v>4070</v>
      </c>
      <c r="D343" t="s">
        <v>4130</v>
      </c>
      <c r="E343" t="str">
        <f t="shared" si="9"/>
        <v>315.-511.</v>
      </c>
      <c r="F343" s="7" t="str">
        <f>"1-2-3"</f>
        <v>1-2-3</v>
      </c>
      <c r="G343" s="4">
        <v>9</v>
      </c>
      <c r="H343" s="4">
        <v>5</v>
      </c>
      <c r="I343" s="4">
        <v>1</v>
      </c>
      <c r="J343" s="19">
        <v>1.6</v>
      </c>
      <c r="K343" s="19">
        <v>0.65868263473053901</v>
      </c>
      <c r="L343" s="20">
        <v>525.47413793103499</v>
      </c>
      <c r="M343" s="19">
        <v>0.84782608695652195</v>
      </c>
      <c r="N343">
        <v>120</v>
      </c>
      <c r="O343">
        <v>167</v>
      </c>
      <c r="P343">
        <v>110</v>
      </c>
      <c r="Q343">
        <v>75</v>
      </c>
      <c r="R343">
        <v>46</v>
      </c>
      <c r="S343">
        <v>39</v>
      </c>
      <c r="T343">
        <v>7</v>
      </c>
    </row>
    <row r="344" spans="1:20" x14ac:dyDescent="0.3">
      <c r="A344" s="1" t="s">
        <v>1755</v>
      </c>
      <c r="B344" s="1" t="s">
        <v>4087</v>
      </c>
      <c r="C344" t="s">
        <v>4070</v>
      </c>
      <c r="D344" t="s">
        <v>4130</v>
      </c>
      <c r="E344" t="str">
        <f t="shared" si="9"/>
        <v>315.-511.</v>
      </c>
      <c r="F344" s="7" t="str">
        <f>"3-2-1"</f>
        <v>3-2-1</v>
      </c>
      <c r="G344" s="4">
        <v>3</v>
      </c>
      <c r="H344" s="4">
        <v>5</v>
      </c>
      <c r="I344" s="4">
        <v>6.6666666666666661</v>
      </c>
      <c r="J344" s="19">
        <v>1.15708812260536</v>
      </c>
      <c r="K344" s="19">
        <v>0.35406698564593297</v>
      </c>
      <c r="L344" s="20">
        <v>252.599337748344</v>
      </c>
      <c r="M344" s="19">
        <v>0.62932454695222395</v>
      </c>
      <c r="N344">
        <v>302</v>
      </c>
      <c r="O344">
        <v>209</v>
      </c>
      <c r="P344">
        <v>74</v>
      </c>
      <c r="Q344">
        <v>261</v>
      </c>
      <c r="R344">
        <v>607</v>
      </c>
      <c r="S344">
        <v>382</v>
      </c>
      <c r="T344">
        <v>225</v>
      </c>
    </row>
    <row r="345" spans="1:20" x14ac:dyDescent="0.3">
      <c r="A345" s="1" t="s">
        <v>1503</v>
      </c>
      <c r="B345" s="1" t="s">
        <v>4080</v>
      </c>
      <c r="C345" t="s">
        <v>4071</v>
      </c>
      <c r="D345" t="s">
        <v>4130</v>
      </c>
      <c r="E345" t="str">
        <f t="shared" si="9"/>
        <v>315.-511.</v>
      </c>
      <c r="F345" s="7" t="str">
        <f>"2-1-3"</f>
        <v>2-1-3</v>
      </c>
      <c r="G345" s="4">
        <v>5</v>
      </c>
      <c r="H345" s="4">
        <v>7.5</v>
      </c>
      <c r="I345" s="4">
        <v>1.6666666666666665</v>
      </c>
      <c r="J345" s="19">
        <v>1.1736111111111101</v>
      </c>
      <c r="K345" s="19">
        <v>0.71052631578947401</v>
      </c>
      <c r="L345" s="20">
        <v>83.053892215568894</v>
      </c>
      <c r="M345" s="19">
        <v>0.706666666666667</v>
      </c>
      <c r="N345">
        <v>169</v>
      </c>
      <c r="O345">
        <v>38</v>
      </c>
      <c r="P345">
        <v>27</v>
      </c>
      <c r="Q345">
        <v>144</v>
      </c>
      <c r="R345">
        <v>150</v>
      </c>
      <c r="S345">
        <v>106</v>
      </c>
      <c r="T345">
        <v>44</v>
      </c>
    </row>
    <row r="346" spans="1:20" x14ac:dyDescent="0.3">
      <c r="A346" s="1" t="s">
        <v>1856</v>
      </c>
      <c r="B346" s="1" t="s">
        <v>4081</v>
      </c>
      <c r="C346" t="s">
        <v>4070</v>
      </c>
      <c r="D346" t="s">
        <v>4130</v>
      </c>
      <c r="E346" t="str">
        <f t="shared" si="9"/>
        <v>315.-511.</v>
      </c>
      <c r="F346" s="7" t="str">
        <f>"3-2-1"</f>
        <v>3-2-1</v>
      </c>
      <c r="G346" s="4">
        <v>2</v>
      </c>
      <c r="H346" s="4">
        <v>6</v>
      </c>
      <c r="I346" s="4">
        <v>9</v>
      </c>
      <c r="J346" s="19">
        <v>1.19268292682927</v>
      </c>
      <c r="K346" s="19">
        <v>0.285266457680251</v>
      </c>
      <c r="L346" s="20">
        <v>235.222222222222</v>
      </c>
      <c r="M346" s="19">
        <v>0.55686274509803901</v>
      </c>
      <c r="N346">
        <v>489</v>
      </c>
      <c r="O346">
        <v>319</v>
      </c>
      <c r="P346">
        <v>91</v>
      </c>
      <c r="Q346">
        <v>410</v>
      </c>
      <c r="R346">
        <v>255</v>
      </c>
      <c r="S346">
        <v>142</v>
      </c>
      <c r="T346">
        <v>113</v>
      </c>
    </row>
    <row r="347" spans="1:20" x14ac:dyDescent="0.3">
      <c r="A347" s="1" t="s">
        <v>1813</v>
      </c>
      <c r="B347" s="1" t="s">
        <v>4109</v>
      </c>
      <c r="C347" t="s">
        <v>4070</v>
      </c>
      <c r="D347" t="s">
        <v>4130</v>
      </c>
      <c r="E347" t="str">
        <f t="shared" si="9"/>
        <v>315.-511.</v>
      </c>
      <c r="F347" s="7" t="str">
        <f>"2-2-2"</f>
        <v>2-2-2</v>
      </c>
      <c r="G347" s="4">
        <v>5</v>
      </c>
      <c r="H347" s="4">
        <v>6</v>
      </c>
      <c r="I347" s="4">
        <v>5.333333333333333</v>
      </c>
      <c r="J347" s="19">
        <v>1.1346153846153799</v>
      </c>
      <c r="K347" s="19">
        <v>0.22115384615384601</v>
      </c>
      <c r="L347" s="20">
        <v>167.22466960352401</v>
      </c>
      <c r="M347" s="19">
        <v>0.67441860465116299</v>
      </c>
      <c r="N347">
        <v>236</v>
      </c>
      <c r="O347">
        <v>104</v>
      </c>
      <c r="P347">
        <v>23</v>
      </c>
      <c r="Q347">
        <v>208</v>
      </c>
      <c r="R347">
        <v>215</v>
      </c>
      <c r="S347">
        <v>145</v>
      </c>
      <c r="T347">
        <v>70</v>
      </c>
    </row>
    <row r="348" spans="1:20" x14ac:dyDescent="0.3">
      <c r="A348" s="1" t="s">
        <v>1868</v>
      </c>
      <c r="B348" s="1" t="s">
        <v>4120</v>
      </c>
      <c r="C348" t="s">
        <v>4070</v>
      </c>
      <c r="D348" t="s">
        <v>4130</v>
      </c>
      <c r="E348" t="str">
        <f t="shared" si="9"/>
        <v>315.-511.</v>
      </c>
      <c r="F348" s="7" t="str">
        <f>"2-3-1"</f>
        <v>2-3-1</v>
      </c>
      <c r="G348" s="4">
        <v>4</v>
      </c>
      <c r="H348" s="4">
        <v>2</v>
      </c>
      <c r="I348" s="4">
        <v>8.6666666666666679</v>
      </c>
      <c r="J348" s="19">
        <v>0.854308390022676</v>
      </c>
      <c r="K348" s="19">
        <v>0.201775625504439</v>
      </c>
      <c r="L348" s="20">
        <v>303.92137096774201</v>
      </c>
      <c r="M348" s="19">
        <v>0.64230769230769202</v>
      </c>
      <c r="N348">
        <v>1507</v>
      </c>
      <c r="O348">
        <v>1239</v>
      </c>
      <c r="P348">
        <v>250</v>
      </c>
      <c r="Q348">
        <v>1764</v>
      </c>
      <c r="R348">
        <v>260</v>
      </c>
      <c r="S348">
        <v>167</v>
      </c>
      <c r="T348">
        <v>93</v>
      </c>
    </row>
    <row r="349" spans="1:20" x14ac:dyDescent="0.3">
      <c r="A349" s="1" t="s">
        <v>1865</v>
      </c>
      <c r="B349" s="1" t="s">
        <v>4086</v>
      </c>
      <c r="C349" t="s">
        <v>4070</v>
      </c>
      <c r="D349" t="s">
        <v>4130</v>
      </c>
      <c r="E349" t="str">
        <f t="shared" si="9"/>
        <v>315.-511.</v>
      </c>
      <c r="F349" s="7" t="str">
        <f>"3-2-1"</f>
        <v>3-2-1</v>
      </c>
      <c r="G349" s="4">
        <v>2</v>
      </c>
      <c r="H349" s="4">
        <v>3.5</v>
      </c>
      <c r="I349" s="4">
        <v>8.6666666666666679</v>
      </c>
      <c r="J349" s="19">
        <v>0.96627318718381106</v>
      </c>
      <c r="K349" s="19">
        <v>0.34375</v>
      </c>
      <c r="L349" s="20">
        <v>292</v>
      </c>
      <c r="M349" s="19">
        <v>0.56657223796033995</v>
      </c>
      <c r="N349">
        <v>573</v>
      </c>
      <c r="O349">
        <v>448</v>
      </c>
      <c r="P349">
        <v>154</v>
      </c>
      <c r="Q349">
        <v>593</v>
      </c>
      <c r="R349">
        <v>353</v>
      </c>
      <c r="S349">
        <v>200</v>
      </c>
      <c r="T349">
        <v>153</v>
      </c>
    </row>
    <row r="350" spans="1:20" x14ac:dyDescent="0.3">
      <c r="A350" s="1" t="s">
        <v>1874</v>
      </c>
      <c r="B350" s="1" t="s">
        <v>4118</v>
      </c>
      <c r="C350" t="s">
        <v>4070</v>
      </c>
      <c r="D350" t="s">
        <v>4130</v>
      </c>
      <c r="E350" t="str">
        <f t="shared" si="9"/>
        <v>315.-511.</v>
      </c>
      <c r="F350" s="7" t="str">
        <f>"1-3-2"</f>
        <v>1-3-2</v>
      </c>
      <c r="G350" s="4">
        <v>8</v>
      </c>
      <c r="H350" s="4">
        <v>3</v>
      </c>
      <c r="I350" s="4">
        <v>5</v>
      </c>
      <c r="J350" s="19">
        <v>0.97066014669926604</v>
      </c>
      <c r="K350" s="19">
        <v>0.435294117647059</v>
      </c>
      <c r="L350" s="20">
        <v>321.50259067357501</v>
      </c>
      <c r="M350" s="19">
        <v>0.82451253481894105</v>
      </c>
      <c r="N350">
        <v>397</v>
      </c>
      <c r="O350">
        <v>340</v>
      </c>
      <c r="P350">
        <v>148</v>
      </c>
      <c r="Q350">
        <v>409</v>
      </c>
      <c r="R350">
        <v>359</v>
      </c>
      <c r="S350">
        <v>296</v>
      </c>
      <c r="T350">
        <v>63</v>
      </c>
    </row>
    <row r="351" spans="1:20" x14ac:dyDescent="0.3">
      <c r="A351" s="1" t="s">
        <v>1819</v>
      </c>
      <c r="B351" s="1" t="s">
        <v>4126</v>
      </c>
      <c r="C351" t="s">
        <v>4072</v>
      </c>
      <c r="D351" t="s">
        <v>4130</v>
      </c>
      <c r="E351" t="str">
        <f t="shared" si="9"/>
        <v>315.-511.</v>
      </c>
      <c r="F351" s="7" t="str">
        <f>"1-3-2"</f>
        <v>1-3-2</v>
      </c>
      <c r="G351" s="4">
        <v>7</v>
      </c>
      <c r="H351" s="4">
        <v>3</v>
      </c>
      <c r="I351" s="4">
        <v>4.3333333333333339</v>
      </c>
      <c r="J351" s="19">
        <v>0.69585253456221197</v>
      </c>
      <c r="K351" s="19">
        <v>0.134328358208955</v>
      </c>
      <c r="L351" s="20">
        <v>163.03333333333299</v>
      </c>
      <c r="M351" s="19">
        <v>0.75384615384615405</v>
      </c>
      <c r="N351">
        <v>151</v>
      </c>
      <c r="O351">
        <v>67</v>
      </c>
      <c r="P351">
        <v>9</v>
      </c>
      <c r="Q351">
        <v>217</v>
      </c>
      <c r="R351">
        <v>130</v>
      </c>
      <c r="S351">
        <v>98</v>
      </c>
      <c r="T351">
        <v>32</v>
      </c>
    </row>
    <row r="352" spans="1:20" x14ac:dyDescent="0.3">
      <c r="A352" s="1" t="s">
        <v>2436</v>
      </c>
      <c r="B352" s="1" t="s">
        <v>4122</v>
      </c>
      <c r="C352" t="s">
        <v>4071</v>
      </c>
      <c r="D352" t="s">
        <v>4130</v>
      </c>
      <c r="E352" t="str">
        <f t="shared" si="9"/>
        <v>315.-511.</v>
      </c>
      <c r="F352" s="7" t="str">
        <f>"2-2-2"</f>
        <v>2-2-2</v>
      </c>
      <c r="G352" s="4">
        <v>5</v>
      </c>
      <c r="H352" s="4">
        <v>4</v>
      </c>
      <c r="I352" s="4">
        <v>4.666666666666667</v>
      </c>
      <c r="J352" s="19">
        <v>1.0059701492537301</v>
      </c>
      <c r="K352" s="19">
        <v>0.58677685950413205</v>
      </c>
      <c r="L352" s="20">
        <v>266.85800604229598</v>
      </c>
      <c r="M352" s="19">
        <v>0.680851063829787</v>
      </c>
      <c r="N352">
        <v>337</v>
      </c>
      <c r="O352">
        <v>242</v>
      </c>
      <c r="P352">
        <v>142</v>
      </c>
      <c r="Q352">
        <v>335</v>
      </c>
      <c r="R352">
        <v>47</v>
      </c>
      <c r="S352">
        <v>32</v>
      </c>
      <c r="T352">
        <v>15</v>
      </c>
    </row>
    <row r="353" spans="1:20" x14ac:dyDescent="0.3">
      <c r="A353" s="1" t="s">
        <v>1795</v>
      </c>
      <c r="B353" s="1" t="s">
        <v>4088</v>
      </c>
      <c r="C353" t="s">
        <v>4071</v>
      </c>
      <c r="D353" t="s">
        <v>4130</v>
      </c>
      <c r="E353" t="str">
        <f t="shared" si="9"/>
        <v>315.-511.</v>
      </c>
      <c r="F353" s="7" t="str">
        <f>"3-1-2"</f>
        <v>3-1-2</v>
      </c>
      <c r="G353" s="4">
        <v>3</v>
      </c>
      <c r="H353" s="4">
        <v>6.5</v>
      </c>
      <c r="I353" s="4">
        <v>3.6666666666666665</v>
      </c>
      <c r="J353" s="19">
        <v>1.15384615384615</v>
      </c>
      <c r="K353" s="19">
        <v>0.662790697674419</v>
      </c>
      <c r="L353" s="20">
        <v>147.37089201877899</v>
      </c>
      <c r="M353" s="19">
        <v>0.62068965517241403</v>
      </c>
      <c r="N353">
        <v>210</v>
      </c>
      <c r="O353">
        <v>86</v>
      </c>
      <c r="P353">
        <v>57</v>
      </c>
      <c r="Q353">
        <v>182</v>
      </c>
      <c r="R353">
        <v>87</v>
      </c>
      <c r="S353">
        <v>54</v>
      </c>
      <c r="T353">
        <v>33</v>
      </c>
    </row>
    <row r="354" spans="1:20" x14ac:dyDescent="0.3">
      <c r="A354" s="1" t="s">
        <v>1826</v>
      </c>
      <c r="B354" s="1" t="s">
        <v>4079</v>
      </c>
      <c r="C354" t="s">
        <v>4070</v>
      </c>
      <c r="D354" t="s">
        <v>4130</v>
      </c>
      <c r="E354" t="str">
        <f t="shared" si="9"/>
        <v>315.-511.</v>
      </c>
      <c r="F354" s="7" t="str">
        <f>"2-3-1"</f>
        <v>2-3-1</v>
      </c>
      <c r="G354" s="4">
        <v>5</v>
      </c>
      <c r="H354" s="4">
        <v>0</v>
      </c>
      <c r="I354" s="4">
        <v>6.6666666666666661</v>
      </c>
      <c r="J354" s="19">
        <v>0.75545171339563899</v>
      </c>
      <c r="K354" s="19">
        <v>0.50643086816720295</v>
      </c>
      <c r="L354" s="20">
        <v>460.50709939148101</v>
      </c>
      <c r="M354" s="19">
        <v>0.67500000000000004</v>
      </c>
      <c r="N354">
        <v>485</v>
      </c>
      <c r="O354">
        <v>622</v>
      </c>
      <c r="P354">
        <v>315</v>
      </c>
      <c r="Q354">
        <v>642</v>
      </c>
      <c r="R354">
        <v>120</v>
      </c>
      <c r="S354">
        <v>81</v>
      </c>
      <c r="T354">
        <v>39</v>
      </c>
    </row>
    <row r="355" spans="1:20" x14ac:dyDescent="0.3">
      <c r="A355" s="1" t="s">
        <v>1977</v>
      </c>
      <c r="B355" s="1" t="s">
        <v>4116</v>
      </c>
      <c r="C355" t="s">
        <v>4070</v>
      </c>
      <c r="D355" t="s">
        <v>4130</v>
      </c>
      <c r="E355" t="str">
        <f t="shared" si="9"/>
        <v>315.-511.</v>
      </c>
      <c r="F355" s="7" t="str">
        <f>"3-2-1"</f>
        <v>3-2-1</v>
      </c>
      <c r="G355" s="4">
        <v>2</v>
      </c>
      <c r="H355" s="4">
        <v>5</v>
      </c>
      <c r="I355" s="4">
        <v>9.3333333333333339</v>
      </c>
      <c r="J355" s="19">
        <v>1.05100463678516</v>
      </c>
      <c r="K355" s="19">
        <v>0.20735785953177299</v>
      </c>
      <c r="L355" s="20">
        <v>166.36432926829301</v>
      </c>
      <c r="M355" s="19">
        <v>0.55733333333333301</v>
      </c>
      <c r="N355">
        <v>680</v>
      </c>
      <c r="O355">
        <v>299</v>
      </c>
      <c r="P355">
        <v>62</v>
      </c>
      <c r="Q355">
        <v>647</v>
      </c>
      <c r="R355">
        <v>375</v>
      </c>
      <c r="S355">
        <v>209</v>
      </c>
      <c r="T355">
        <v>166</v>
      </c>
    </row>
    <row r="356" spans="1:20" x14ac:dyDescent="0.3">
      <c r="A356" s="1" t="s">
        <v>2149</v>
      </c>
      <c r="B356" s="1" t="s">
        <v>4126</v>
      </c>
      <c r="C356" t="s">
        <v>4070</v>
      </c>
      <c r="D356" t="s">
        <v>4130</v>
      </c>
      <c r="E356" t="str">
        <f t="shared" si="9"/>
        <v>315.-511.</v>
      </c>
      <c r="F356" s="7" t="str">
        <f>"2-2-2"</f>
        <v>2-2-2</v>
      </c>
      <c r="G356" s="4">
        <v>6</v>
      </c>
      <c r="H356" s="4">
        <v>6</v>
      </c>
      <c r="I356" s="4">
        <v>5.333333333333333</v>
      </c>
      <c r="J356" s="19">
        <v>1.0945273631840799</v>
      </c>
      <c r="K356" s="19">
        <v>0.195402298850575</v>
      </c>
      <c r="L356" s="20">
        <v>141.13333333333301</v>
      </c>
      <c r="M356" s="19">
        <v>0.74137931034482796</v>
      </c>
      <c r="N356">
        <v>220</v>
      </c>
      <c r="O356">
        <v>87</v>
      </c>
      <c r="P356">
        <v>17</v>
      </c>
      <c r="Q356">
        <v>201</v>
      </c>
      <c r="R356">
        <v>406</v>
      </c>
      <c r="S356">
        <v>301</v>
      </c>
      <c r="T356">
        <v>105</v>
      </c>
    </row>
    <row r="357" spans="1:20" x14ac:dyDescent="0.3">
      <c r="A357" s="1" t="s">
        <v>2260</v>
      </c>
      <c r="B357" s="1" t="s">
        <v>4095</v>
      </c>
      <c r="C357" t="s">
        <v>4070</v>
      </c>
      <c r="D357" t="s">
        <v>4130</v>
      </c>
      <c r="E357" t="str">
        <f t="shared" si="9"/>
        <v>315.-511.</v>
      </c>
      <c r="F357" s="7" t="str">
        <f>"3-2-1"</f>
        <v>3-2-1</v>
      </c>
      <c r="G357" s="4">
        <v>1</v>
      </c>
      <c r="H357" s="4">
        <v>6</v>
      </c>
      <c r="I357" s="4">
        <v>7.666666666666667</v>
      </c>
      <c r="J357" s="19">
        <v>1.17295597484277</v>
      </c>
      <c r="K357" s="19">
        <v>0.25405405405405401</v>
      </c>
      <c r="L357" s="20">
        <v>207.131901840491</v>
      </c>
      <c r="M357" s="19">
        <v>0.54639175257731998</v>
      </c>
      <c r="N357">
        <v>373</v>
      </c>
      <c r="O357">
        <v>185</v>
      </c>
      <c r="P357">
        <v>47</v>
      </c>
      <c r="Q357">
        <v>318</v>
      </c>
      <c r="R357">
        <v>97</v>
      </c>
      <c r="S357">
        <v>53</v>
      </c>
      <c r="T357">
        <v>44</v>
      </c>
    </row>
    <row r="358" spans="1:20" x14ac:dyDescent="0.3">
      <c r="A358" s="1" t="s">
        <v>1893</v>
      </c>
      <c r="B358" s="1" t="s">
        <v>4090</v>
      </c>
      <c r="C358" t="s">
        <v>4073</v>
      </c>
      <c r="D358" t="s">
        <v>4130</v>
      </c>
      <c r="E358" t="str">
        <f t="shared" si="9"/>
        <v>315.-511.</v>
      </c>
      <c r="F358" s="7" t="str">
        <f>"3-2-1"</f>
        <v>3-2-1</v>
      </c>
      <c r="G358" s="4">
        <v>3</v>
      </c>
      <c r="H358" s="4">
        <v>5</v>
      </c>
      <c r="I358" s="4">
        <v>6.6666666666666661</v>
      </c>
      <c r="J358" s="19">
        <v>1.49242424242424</v>
      </c>
      <c r="K358" s="19">
        <v>0.58702064896755202</v>
      </c>
      <c r="L358" s="20">
        <v>451.58759124087601</v>
      </c>
      <c r="M358" s="19">
        <v>0.61847389558232901</v>
      </c>
      <c r="N358">
        <v>394</v>
      </c>
      <c r="O358">
        <v>339</v>
      </c>
      <c r="P358">
        <v>199</v>
      </c>
      <c r="Q358">
        <v>264</v>
      </c>
      <c r="R358">
        <v>249</v>
      </c>
      <c r="S358">
        <v>154</v>
      </c>
      <c r="T358">
        <v>95</v>
      </c>
    </row>
    <row r="359" spans="1:20" x14ac:dyDescent="0.3">
      <c r="A359" s="1" t="s">
        <v>1997</v>
      </c>
      <c r="B359" s="1" t="s">
        <v>4078</v>
      </c>
      <c r="C359" t="s">
        <v>4072</v>
      </c>
      <c r="D359" t="s">
        <v>4130</v>
      </c>
      <c r="E359" t="str">
        <f t="shared" si="9"/>
        <v>315.-511.</v>
      </c>
      <c r="F359" s="7" t="str">
        <f>"2-2-2"</f>
        <v>2-2-2</v>
      </c>
      <c r="G359" s="4">
        <v>6</v>
      </c>
      <c r="H359" s="4">
        <v>3.5</v>
      </c>
      <c r="I359" s="4">
        <v>5.333333333333333</v>
      </c>
      <c r="J359" s="19">
        <v>0.97454545454545405</v>
      </c>
      <c r="K359" s="19">
        <v>0.35326086956521702</v>
      </c>
      <c r="L359" s="20">
        <v>250.597014925373</v>
      </c>
      <c r="M359" s="19">
        <v>0.71493212669683304</v>
      </c>
      <c r="N359">
        <v>268</v>
      </c>
      <c r="O359">
        <v>184</v>
      </c>
      <c r="P359">
        <v>65</v>
      </c>
      <c r="Q359">
        <v>275</v>
      </c>
      <c r="R359">
        <v>221</v>
      </c>
      <c r="S359">
        <v>158</v>
      </c>
      <c r="T359">
        <v>63</v>
      </c>
    </row>
    <row r="360" spans="1:20" x14ac:dyDescent="0.3">
      <c r="A360" s="1" t="s">
        <v>1343</v>
      </c>
      <c r="B360" s="1" t="s">
        <v>4091</v>
      </c>
      <c r="C360" t="s">
        <v>4072</v>
      </c>
      <c r="D360" t="s">
        <v>4130</v>
      </c>
      <c r="E360" t="str">
        <f t="shared" si="9"/>
        <v>315.-511.</v>
      </c>
      <c r="F360" s="7" t="str">
        <f>"2-2-2"</f>
        <v>2-2-2</v>
      </c>
      <c r="G360" s="4">
        <v>6</v>
      </c>
      <c r="H360" s="4">
        <v>4</v>
      </c>
      <c r="I360" s="4">
        <v>4.666666666666667</v>
      </c>
      <c r="J360" s="19">
        <v>1.0402930402930399</v>
      </c>
      <c r="K360" s="19">
        <v>0.44186046511627902</v>
      </c>
      <c r="L360" s="20">
        <v>251.522435897436</v>
      </c>
      <c r="M360" s="19">
        <v>0.75</v>
      </c>
      <c r="N360">
        <v>284</v>
      </c>
      <c r="O360">
        <v>215</v>
      </c>
      <c r="P360">
        <v>95</v>
      </c>
      <c r="Q360">
        <v>273</v>
      </c>
      <c r="R360">
        <v>92</v>
      </c>
      <c r="S360">
        <v>69</v>
      </c>
      <c r="T360">
        <v>23</v>
      </c>
    </row>
    <row r="361" spans="1:20" x14ac:dyDescent="0.3">
      <c r="A361" s="1" t="s">
        <v>2414</v>
      </c>
      <c r="B361" s="1" t="s">
        <v>4080</v>
      </c>
      <c r="C361" t="s">
        <v>4071</v>
      </c>
      <c r="D361" t="s">
        <v>4130</v>
      </c>
      <c r="E361" t="str">
        <f t="shared" si="9"/>
        <v>315.-511.</v>
      </c>
      <c r="F361" s="7" t="str">
        <f>"2-2-2"</f>
        <v>2-2-2</v>
      </c>
      <c r="G361" s="4">
        <v>4</v>
      </c>
      <c r="H361" s="4">
        <v>5</v>
      </c>
      <c r="I361" s="4">
        <v>4</v>
      </c>
      <c r="J361" s="19">
        <v>1.0255319148936199</v>
      </c>
      <c r="K361" s="19">
        <v>0.60227272727272696</v>
      </c>
      <c r="L361" s="20">
        <v>154.42307692307699</v>
      </c>
      <c r="M361" s="19">
        <v>0.66505636070853502</v>
      </c>
      <c r="N361">
        <v>241</v>
      </c>
      <c r="O361">
        <v>88</v>
      </c>
      <c r="P361">
        <v>53</v>
      </c>
      <c r="Q361">
        <v>235</v>
      </c>
      <c r="R361">
        <v>621</v>
      </c>
      <c r="S361">
        <v>413</v>
      </c>
      <c r="T361">
        <v>208</v>
      </c>
    </row>
    <row r="362" spans="1:20" x14ac:dyDescent="0.3">
      <c r="A362" s="1" t="s">
        <v>2635</v>
      </c>
      <c r="B362" s="1" t="s">
        <v>4107</v>
      </c>
      <c r="C362" t="s">
        <v>4071</v>
      </c>
      <c r="D362" t="s">
        <v>4130</v>
      </c>
      <c r="E362" t="str">
        <f t="shared" si="9"/>
        <v>315.-511.</v>
      </c>
      <c r="F362" s="7" t="str">
        <f>"3-2-1"</f>
        <v>3-2-1</v>
      </c>
      <c r="G362" s="4">
        <v>3</v>
      </c>
      <c r="H362" s="4">
        <v>6</v>
      </c>
      <c r="I362" s="4">
        <v>7</v>
      </c>
      <c r="J362" s="19">
        <v>1.0719424460431699</v>
      </c>
      <c r="K362" s="19">
        <v>0.29473684210526302</v>
      </c>
      <c r="L362" s="20">
        <v>121.666666666667</v>
      </c>
      <c r="M362" s="19">
        <v>0.62971698113207597</v>
      </c>
      <c r="N362">
        <v>298</v>
      </c>
      <c r="O362">
        <v>95</v>
      </c>
      <c r="P362">
        <v>28</v>
      </c>
      <c r="Q362">
        <v>278</v>
      </c>
      <c r="R362">
        <v>424</v>
      </c>
      <c r="S362">
        <v>267</v>
      </c>
      <c r="T362">
        <v>157</v>
      </c>
    </row>
    <row r="363" spans="1:20" x14ac:dyDescent="0.3">
      <c r="A363" s="1" t="s">
        <v>2682</v>
      </c>
      <c r="B363" s="1" t="s">
        <v>4125</v>
      </c>
      <c r="C363" t="s">
        <v>4070</v>
      </c>
      <c r="D363" t="s">
        <v>4130</v>
      </c>
      <c r="E363" t="str">
        <f t="shared" si="9"/>
        <v>315.-511.</v>
      </c>
      <c r="F363" s="7" t="str">
        <f>"3-2-1"</f>
        <v>3-2-1</v>
      </c>
      <c r="G363" s="4">
        <v>3</v>
      </c>
      <c r="H363" s="4">
        <v>5</v>
      </c>
      <c r="I363" s="4">
        <v>7.666666666666667</v>
      </c>
      <c r="J363" s="19">
        <v>0.97512437810945296</v>
      </c>
      <c r="K363" s="19">
        <v>0.28205128205128199</v>
      </c>
      <c r="L363" s="20">
        <v>143.06532663316599</v>
      </c>
      <c r="M363" s="19">
        <v>0.60493827160493796</v>
      </c>
      <c r="N363">
        <v>392</v>
      </c>
      <c r="O363">
        <v>156</v>
      </c>
      <c r="P363">
        <v>44</v>
      </c>
      <c r="Q363">
        <v>402</v>
      </c>
      <c r="R363">
        <v>243</v>
      </c>
      <c r="S363">
        <v>147</v>
      </c>
      <c r="T363">
        <v>96</v>
      </c>
    </row>
    <row r="364" spans="1:20" x14ac:dyDescent="0.3">
      <c r="A364" s="1" t="s">
        <v>2564</v>
      </c>
      <c r="B364" s="1" t="s">
        <v>4076</v>
      </c>
      <c r="C364" t="s">
        <v>4072</v>
      </c>
      <c r="D364" t="s">
        <v>4130</v>
      </c>
      <c r="E364" t="str">
        <f t="shared" si="9"/>
        <v>315.-511.</v>
      </c>
      <c r="F364" s="7" t="str">
        <f>"2-2-2"</f>
        <v>2-2-2</v>
      </c>
      <c r="G364" s="4">
        <v>6</v>
      </c>
      <c r="H364" s="4">
        <v>6</v>
      </c>
      <c r="I364" s="4">
        <v>4.666666666666667</v>
      </c>
      <c r="J364" s="19">
        <v>1.13333333333333</v>
      </c>
      <c r="K364" s="19">
        <v>0.49572649572649602</v>
      </c>
      <c r="L364" s="20">
        <v>157.003676470588</v>
      </c>
      <c r="M364" s="19">
        <v>0.73513513513513495</v>
      </c>
      <c r="N364">
        <v>255</v>
      </c>
      <c r="O364">
        <v>117</v>
      </c>
      <c r="P364">
        <v>58</v>
      </c>
      <c r="Q364">
        <v>225</v>
      </c>
      <c r="R364">
        <v>555</v>
      </c>
      <c r="S364">
        <v>408</v>
      </c>
      <c r="T364">
        <v>147</v>
      </c>
    </row>
    <row r="365" spans="1:20" x14ac:dyDescent="0.3">
      <c r="A365" s="1" t="s">
        <v>2716</v>
      </c>
      <c r="B365" s="1" t="s">
        <v>4112</v>
      </c>
      <c r="C365" t="s">
        <v>4070</v>
      </c>
      <c r="D365" t="s">
        <v>4130</v>
      </c>
      <c r="E365" t="str">
        <f t="shared" si="9"/>
        <v>315.-511.</v>
      </c>
      <c r="F365" s="7" t="str">
        <f>"1-2-3"</f>
        <v>1-2-3</v>
      </c>
      <c r="G365" s="4">
        <v>8</v>
      </c>
      <c r="H365" s="4">
        <v>6</v>
      </c>
      <c r="I365" s="4">
        <v>2.6666666666666665</v>
      </c>
      <c r="J365" s="19">
        <v>1.1893939393939399</v>
      </c>
      <c r="K365" s="19">
        <v>0.48958333333333298</v>
      </c>
      <c r="L365" s="20">
        <v>219</v>
      </c>
      <c r="M365" s="19">
        <v>0.81486146095717904</v>
      </c>
      <c r="N365">
        <v>157</v>
      </c>
      <c r="O365">
        <v>96</v>
      </c>
      <c r="P365">
        <v>47</v>
      </c>
      <c r="Q365">
        <v>132</v>
      </c>
      <c r="R365">
        <v>794</v>
      </c>
      <c r="S365">
        <v>647</v>
      </c>
      <c r="T365">
        <v>147</v>
      </c>
    </row>
    <row r="366" spans="1:20" x14ac:dyDescent="0.3">
      <c r="A366" s="1" t="s">
        <v>2273</v>
      </c>
      <c r="B366" s="1" t="s">
        <v>4122</v>
      </c>
      <c r="C366" t="s">
        <v>4070</v>
      </c>
      <c r="D366" t="s">
        <v>4130</v>
      </c>
      <c r="E366" t="str">
        <f t="shared" si="9"/>
        <v>315.-511.</v>
      </c>
      <c r="F366" s="7" t="str">
        <f>"3-2-1"</f>
        <v>3-2-1</v>
      </c>
      <c r="G366" s="4">
        <v>2</v>
      </c>
      <c r="H366" s="4">
        <v>4</v>
      </c>
      <c r="I366" s="4">
        <v>6.333333333333333</v>
      </c>
      <c r="J366" s="19">
        <v>1.1284722222222201</v>
      </c>
      <c r="K366" s="19">
        <v>0.40614334470989799</v>
      </c>
      <c r="L366" s="20">
        <v>370.05190311418698</v>
      </c>
      <c r="M366" s="19">
        <v>0.55172413793103403</v>
      </c>
      <c r="N366">
        <v>325</v>
      </c>
      <c r="O366">
        <v>293</v>
      </c>
      <c r="P366">
        <v>119</v>
      </c>
      <c r="Q366">
        <v>288</v>
      </c>
      <c r="R366">
        <v>58</v>
      </c>
      <c r="S366">
        <v>32</v>
      </c>
      <c r="T366">
        <v>26</v>
      </c>
    </row>
    <row r="367" spans="1:20" x14ac:dyDescent="0.3">
      <c r="A367" s="1" t="s">
        <v>1266</v>
      </c>
      <c r="B367" s="1" t="s">
        <v>4089</v>
      </c>
      <c r="C367" t="s">
        <v>4071</v>
      </c>
      <c r="D367" t="s">
        <v>4130</v>
      </c>
      <c r="E367" t="str">
        <f t="shared" si="9"/>
        <v>315.-511.</v>
      </c>
      <c r="F367" s="7" t="str">
        <f>"2-2-2"</f>
        <v>2-2-2</v>
      </c>
      <c r="G367" s="4">
        <v>4</v>
      </c>
      <c r="H367" s="4">
        <v>4</v>
      </c>
      <c r="I367" s="4">
        <v>4</v>
      </c>
      <c r="J367" s="19">
        <v>0.88950276243093895</v>
      </c>
      <c r="K367" s="19">
        <v>0.35714285714285698</v>
      </c>
      <c r="L367" s="20">
        <v>156.74846625766901</v>
      </c>
      <c r="M367" s="19">
        <v>0.63333333333333297</v>
      </c>
      <c r="N367">
        <v>161</v>
      </c>
      <c r="O367">
        <v>70</v>
      </c>
      <c r="P367">
        <v>25</v>
      </c>
      <c r="Q367">
        <v>181</v>
      </c>
      <c r="R367">
        <v>90</v>
      </c>
      <c r="S367">
        <v>57</v>
      </c>
      <c r="T367">
        <v>33</v>
      </c>
    </row>
    <row r="368" spans="1:20" x14ac:dyDescent="0.3">
      <c r="A368" s="1" t="s">
        <v>1968</v>
      </c>
      <c r="B368" s="1" t="s">
        <v>4077</v>
      </c>
      <c r="C368" t="s">
        <v>4070</v>
      </c>
      <c r="D368" t="s">
        <v>4130</v>
      </c>
      <c r="E368" t="str">
        <f t="shared" si="9"/>
        <v>315.-511.</v>
      </c>
      <c r="F368" s="7" t="str">
        <f>"2-3-1"</f>
        <v>2-3-1</v>
      </c>
      <c r="G368" s="4">
        <v>4</v>
      </c>
      <c r="H368" s="4">
        <v>0</v>
      </c>
      <c r="I368" s="4">
        <v>7.333333333333333</v>
      </c>
      <c r="J368" s="19">
        <v>0.28949858088930902</v>
      </c>
      <c r="K368" s="19">
        <v>0.20562248995983901</v>
      </c>
      <c r="L368" s="20">
        <v>1605.74204946996</v>
      </c>
      <c r="M368" s="19">
        <v>0.65829145728643201</v>
      </c>
      <c r="N368">
        <v>306</v>
      </c>
      <c r="O368">
        <v>1245</v>
      </c>
      <c r="P368">
        <v>256</v>
      </c>
      <c r="Q368">
        <v>1057</v>
      </c>
      <c r="R368">
        <v>199</v>
      </c>
      <c r="S368">
        <v>131</v>
      </c>
      <c r="T368">
        <v>68</v>
      </c>
    </row>
    <row r="369" spans="1:20" x14ac:dyDescent="0.3">
      <c r="A369" s="1" t="s">
        <v>2639</v>
      </c>
      <c r="B369" s="1" t="s">
        <v>4075</v>
      </c>
      <c r="C369" t="s">
        <v>4073</v>
      </c>
      <c r="D369" t="s">
        <v>4130</v>
      </c>
      <c r="E369" t="str">
        <f t="shared" si="9"/>
        <v>315.-511.</v>
      </c>
      <c r="F369" s="7" t="str">
        <f>"2-2-2"</f>
        <v>2-2-2</v>
      </c>
      <c r="G369" s="4">
        <v>4</v>
      </c>
      <c r="H369" s="4">
        <v>4</v>
      </c>
      <c r="I369" s="4">
        <v>3.6666666666666665</v>
      </c>
      <c r="J369" s="19">
        <v>1.1882352941176499</v>
      </c>
      <c r="K369" s="19">
        <v>0.54368932038834905</v>
      </c>
      <c r="L369" s="20">
        <v>422.41573033707903</v>
      </c>
      <c r="M369" s="19">
        <v>0.67148014440433201</v>
      </c>
      <c r="N369">
        <v>202</v>
      </c>
      <c r="O369">
        <v>206</v>
      </c>
      <c r="P369">
        <v>112</v>
      </c>
      <c r="Q369">
        <v>170</v>
      </c>
      <c r="R369">
        <v>277</v>
      </c>
      <c r="S369">
        <v>186</v>
      </c>
      <c r="T369">
        <v>91</v>
      </c>
    </row>
    <row r="370" spans="1:20" x14ac:dyDescent="0.3">
      <c r="A370" s="1" t="s">
        <v>2155</v>
      </c>
      <c r="B370" s="1" t="s">
        <v>4105</v>
      </c>
      <c r="C370" t="s">
        <v>4070</v>
      </c>
      <c r="D370" t="s">
        <v>4130</v>
      </c>
      <c r="E370" t="str">
        <f t="shared" si="9"/>
        <v>315.-511.</v>
      </c>
      <c r="F370" s="7" t="str">
        <f>"2-2-2"</f>
        <v>2-2-2</v>
      </c>
      <c r="G370" s="4">
        <v>5</v>
      </c>
      <c r="H370" s="4">
        <v>3.5</v>
      </c>
      <c r="I370" s="4">
        <v>3.333333333333333</v>
      </c>
      <c r="J370" s="19">
        <v>1.19209039548023</v>
      </c>
      <c r="K370" s="19">
        <v>0.60194174757281504</v>
      </c>
      <c r="L370" s="20">
        <v>447.55952380952402</v>
      </c>
      <c r="M370" s="19">
        <v>0.70149253731343297</v>
      </c>
      <c r="N370">
        <v>211</v>
      </c>
      <c r="O370">
        <v>206</v>
      </c>
      <c r="P370">
        <v>124</v>
      </c>
      <c r="Q370">
        <v>177</v>
      </c>
      <c r="R370">
        <v>67</v>
      </c>
      <c r="S370">
        <v>47</v>
      </c>
      <c r="T370">
        <v>20</v>
      </c>
    </row>
    <row r="371" spans="1:20" x14ac:dyDescent="0.3">
      <c r="A371" s="1" t="s">
        <v>2158</v>
      </c>
      <c r="B371" s="1" t="s">
        <v>4105</v>
      </c>
      <c r="C371" t="s">
        <v>4070</v>
      </c>
      <c r="D371" t="s">
        <v>4130</v>
      </c>
      <c r="E371" t="str">
        <f t="shared" si="9"/>
        <v>315.-511.</v>
      </c>
      <c r="F371" s="7" t="str">
        <f>"2-2-2"</f>
        <v>2-2-2</v>
      </c>
      <c r="G371" s="4">
        <v>6</v>
      </c>
      <c r="H371" s="4">
        <v>5</v>
      </c>
      <c r="I371" s="4">
        <v>4.666666666666667</v>
      </c>
      <c r="J371" s="19">
        <v>1.06172839506173</v>
      </c>
      <c r="K371" s="19">
        <v>0.47972972972972999</v>
      </c>
      <c r="L371" s="20">
        <v>232.844827586207</v>
      </c>
      <c r="M371" s="19">
        <v>0.71532846715328502</v>
      </c>
      <c r="N371">
        <v>258</v>
      </c>
      <c r="O371">
        <v>148</v>
      </c>
      <c r="P371">
        <v>71</v>
      </c>
      <c r="Q371">
        <v>243</v>
      </c>
      <c r="R371">
        <v>137</v>
      </c>
      <c r="S371">
        <v>98</v>
      </c>
      <c r="T371">
        <v>39</v>
      </c>
    </row>
    <row r="372" spans="1:20" x14ac:dyDescent="0.3">
      <c r="A372" s="1" t="s">
        <v>1346</v>
      </c>
      <c r="B372" s="1" t="s">
        <v>4126</v>
      </c>
      <c r="C372" t="s">
        <v>4070</v>
      </c>
      <c r="D372" t="s">
        <v>4130</v>
      </c>
      <c r="E372" t="str">
        <f t="shared" si="9"/>
        <v>315.-511.</v>
      </c>
      <c r="F372" s="7" t="str">
        <f>"2-2-2"</f>
        <v>2-2-2</v>
      </c>
      <c r="G372" s="4">
        <v>6</v>
      </c>
      <c r="H372" s="4">
        <v>6</v>
      </c>
      <c r="I372" s="4">
        <v>5.333333333333333</v>
      </c>
      <c r="J372" s="19">
        <v>1.08212560386473</v>
      </c>
      <c r="K372" s="19">
        <v>0.18421052631578899</v>
      </c>
      <c r="L372" s="20">
        <v>124.394618834081</v>
      </c>
      <c r="M372" s="19">
        <v>0.72950819672131195</v>
      </c>
      <c r="N372">
        <v>224</v>
      </c>
      <c r="O372">
        <v>76</v>
      </c>
      <c r="P372">
        <v>14</v>
      </c>
      <c r="Q372">
        <v>207</v>
      </c>
      <c r="R372">
        <v>122</v>
      </c>
      <c r="S372">
        <v>89</v>
      </c>
      <c r="T372">
        <v>33</v>
      </c>
    </row>
    <row r="373" spans="1:20" x14ac:dyDescent="0.3">
      <c r="A373" s="1" t="s">
        <v>2390</v>
      </c>
      <c r="B373" s="1" t="s">
        <v>4078</v>
      </c>
      <c r="C373" t="s">
        <v>4071</v>
      </c>
      <c r="D373" t="s">
        <v>4130</v>
      </c>
      <c r="E373" t="str">
        <f t="shared" si="9"/>
        <v>315.-511.</v>
      </c>
      <c r="F373" s="7" t="str">
        <f>"2-2-2"</f>
        <v>2-2-2</v>
      </c>
      <c r="G373" s="4">
        <v>6</v>
      </c>
      <c r="H373" s="4">
        <v>4.5</v>
      </c>
      <c r="I373" s="4">
        <v>6</v>
      </c>
      <c r="J373" s="19">
        <v>1.00849858356941</v>
      </c>
      <c r="K373" s="19">
        <v>0.578125</v>
      </c>
      <c r="L373" s="20">
        <v>218.317757009346</v>
      </c>
      <c r="M373" s="19">
        <v>0.73863636363636398</v>
      </c>
      <c r="N373">
        <v>356</v>
      </c>
      <c r="O373">
        <v>192</v>
      </c>
      <c r="P373">
        <v>111</v>
      </c>
      <c r="Q373">
        <v>353</v>
      </c>
      <c r="R373">
        <v>88</v>
      </c>
      <c r="S373">
        <v>65</v>
      </c>
      <c r="T373">
        <v>23</v>
      </c>
    </row>
    <row r="374" spans="1:20" x14ac:dyDescent="0.3">
      <c r="A374" s="1" t="s">
        <v>2761</v>
      </c>
      <c r="B374" s="1" t="s">
        <v>4085</v>
      </c>
      <c r="C374" t="s">
        <v>4070</v>
      </c>
      <c r="D374" t="s">
        <v>4130</v>
      </c>
      <c r="E374" t="str">
        <f t="shared" si="9"/>
        <v>315.-511.</v>
      </c>
      <c r="F374" s="7" t="str">
        <f>"3-2-1"</f>
        <v>3-2-1</v>
      </c>
      <c r="G374" s="4">
        <v>3</v>
      </c>
      <c r="H374" s="4">
        <v>5</v>
      </c>
      <c r="I374" s="4">
        <v>7</v>
      </c>
      <c r="J374" s="19">
        <v>1.02857142857143</v>
      </c>
      <c r="K374" s="19">
        <v>0.383647798742138</v>
      </c>
      <c r="L374" s="20">
        <v>164.40509915014201</v>
      </c>
      <c r="M374" s="19">
        <v>0.59716599190283404</v>
      </c>
      <c r="N374">
        <v>360</v>
      </c>
      <c r="O374">
        <v>159</v>
      </c>
      <c r="P374">
        <v>61</v>
      </c>
      <c r="Q374">
        <v>350</v>
      </c>
      <c r="R374">
        <v>494</v>
      </c>
      <c r="S374">
        <v>295</v>
      </c>
      <c r="T374">
        <v>199</v>
      </c>
    </row>
    <row r="375" spans="1:20" x14ac:dyDescent="0.3">
      <c r="A375" s="1" t="s">
        <v>2392</v>
      </c>
      <c r="B375" s="1" t="s">
        <v>4085</v>
      </c>
      <c r="C375" t="s">
        <v>4070</v>
      </c>
      <c r="D375" t="s">
        <v>4130</v>
      </c>
      <c r="E375" t="str">
        <f t="shared" si="9"/>
        <v>315.-511.</v>
      </c>
      <c r="F375" s="7" t="str">
        <f>"3-2-1"</f>
        <v>3-2-1</v>
      </c>
      <c r="G375" s="4">
        <v>0</v>
      </c>
      <c r="H375" s="4">
        <v>5</v>
      </c>
      <c r="I375" s="4">
        <v>7.666666666666667</v>
      </c>
      <c r="J375" s="19">
        <v>1.1319648093841601</v>
      </c>
      <c r="K375" s="19">
        <v>0.373493975903614</v>
      </c>
      <c r="L375" s="20">
        <v>249.68406593406601</v>
      </c>
      <c r="M375" s="19">
        <v>0.45</v>
      </c>
      <c r="N375">
        <v>386</v>
      </c>
      <c r="O375">
        <v>249</v>
      </c>
      <c r="P375">
        <v>93</v>
      </c>
      <c r="Q375">
        <v>341</v>
      </c>
      <c r="R375">
        <v>60</v>
      </c>
      <c r="S375">
        <v>27</v>
      </c>
      <c r="T375">
        <v>33</v>
      </c>
    </row>
    <row r="376" spans="1:20" x14ac:dyDescent="0.3">
      <c r="A376" s="1" t="s">
        <v>2776</v>
      </c>
      <c r="B376" s="1" t="s">
        <v>4085</v>
      </c>
      <c r="C376" t="s">
        <v>4145</v>
      </c>
      <c r="D376" t="s">
        <v>4130</v>
      </c>
      <c r="E376" t="str">
        <f t="shared" si="9"/>
        <v>315.-511.</v>
      </c>
      <c r="F376" s="7" t="str">
        <f>"2-2-2"</f>
        <v>2-2-2</v>
      </c>
      <c r="G376" s="4">
        <v>5</v>
      </c>
      <c r="H376" s="4">
        <v>4.5</v>
      </c>
      <c r="I376" s="4">
        <v>3.6666666666666665</v>
      </c>
      <c r="J376" s="19">
        <v>1.04824561403509</v>
      </c>
      <c r="K376" s="19">
        <v>0.68</v>
      </c>
      <c r="L376" s="20">
        <v>214.70588235294099</v>
      </c>
      <c r="M376" s="19">
        <v>0.68948655256723701</v>
      </c>
      <c r="N376">
        <v>239</v>
      </c>
      <c r="O376">
        <v>150</v>
      </c>
      <c r="P376">
        <v>102</v>
      </c>
      <c r="Q376">
        <v>228</v>
      </c>
      <c r="R376">
        <v>409</v>
      </c>
      <c r="S376">
        <v>282</v>
      </c>
      <c r="T376">
        <v>127</v>
      </c>
    </row>
    <row r="377" spans="1:20" x14ac:dyDescent="0.3">
      <c r="A377" s="1" t="s">
        <v>1691</v>
      </c>
      <c r="B377" s="1" t="s">
        <v>4109</v>
      </c>
      <c r="C377" t="s">
        <v>4070</v>
      </c>
      <c r="D377" t="s">
        <v>4130</v>
      </c>
      <c r="E377" t="str">
        <f t="shared" si="9"/>
        <v>315.-511.</v>
      </c>
      <c r="F377" s="7" t="str">
        <f>"2-2-2"</f>
        <v>2-2-2</v>
      </c>
      <c r="G377" s="4">
        <v>6</v>
      </c>
      <c r="H377" s="4">
        <v>5.5</v>
      </c>
      <c r="I377" s="4">
        <v>6</v>
      </c>
      <c r="J377" s="19">
        <v>1.1079812206572801</v>
      </c>
      <c r="K377" s="19">
        <v>0.177966101694915</v>
      </c>
      <c r="L377" s="20">
        <v>185.64655172413799</v>
      </c>
      <c r="M377" s="19">
        <v>0.73076923076923095</v>
      </c>
      <c r="N377">
        <v>236</v>
      </c>
      <c r="O377">
        <v>118</v>
      </c>
      <c r="P377">
        <v>21</v>
      </c>
      <c r="Q377">
        <v>213</v>
      </c>
      <c r="R377">
        <v>182</v>
      </c>
      <c r="S377">
        <v>133</v>
      </c>
      <c r="T377">
        <v>49</v>
      </c>
    </row>
    <row r="378" spans="1:20" x14ac:dyDescent="0.3">
      <c r="A378" s="1" t="s">
        <v>2944</v>
      </c>
      <c r="B378" s="1" t="s">
        <v>4084</v>
      </c>
      <c r="C378" t="s">
        <v>4071</v>
      </c>
      <c r="D378" t="s">
        <v>4130</v>
      </c>
      <c r="E378" t="str">
        <f t="shared" si="9"/>
        <v>315.-511.</v>
      </c>
      <c r="F378" s="7" t="str">
        <f>"2-2-2"</f>
        <v>2-2-2</v>
      </c>
      <c r="G378" s="4">
        <v>6</v>
      </c>
      <c r="H378" s="4">
        <v>6</v>
      </c>
      <c r="I378" s="4">
        <v>5.333333333333333</v>
      </c>
      <c r="J378" s="19">
        <v>1.0886699507389199</v>
      </c>
      <c r="K378" s="19">
        <v>0.33333333333333298</v>
      </c>
      <c r="L378" s="20">
        <v>136.22009569378</v>
      </c>
      <c r="M378" s="19">
        <v>0.74089068825910898</v>
      </c>
      <c r="N378">
        <v>221</v>
      </c>
      <c r="O378">
        <v>78</v>
      </c>
      <c r="P378">
        <v>26</v>
      </c>
      <c r="Q378">
        <v>203</v>
      </c>
      <c r="R378">
        <v>247</v>
      </c>
      <c r="S378">
        <v>183</v>
      </c>
      <c r="T378">
        <v>64</v>
      </c>
    </row>
    <row r="379" spans="1:20" x14ac:dyDescent="0.3">
      <c r="A379" s="1" t="s">
        <v>3126</v>
      </c>
      <c r="B379" s="1" t="s">
        <v>4104</v>
      </c>
      <c r="C379" t="s">
        <v>4072</v>
      </c>
      <c r="D379" t="s">
        <v>4130</v>
      </c>
      <c r="E379" t="str">
        <f t="shared" si="9"/>
        <v>315.-511.</v>
      </c>
      <c r="F379" s="7" t="str">
        <f>"2-2-2"</f>
        <v>2-2-2</v>
      </c>
      <c r="G379" s="4">
        <v>5</v>
      </c>
      <c r="H379" s="4">
        <v>6</v>
      </c>
      <c r="I379" s="4">
        <v>5.6666666666666661</v>
      </c>
      <c r="J379" s="19">
        <v>1.0651340996168599</v>
      </c>
      <c r="K379" s="19">
        <v>0.27619047619047599</v>
      </c>
      <c r="L379" s="20">
        <v>140.90073529411799</v>
      </c>
      <c r="M379" s="19">
        <v>0.70535714285714302</v>
      </c>
      <c r="N379">
        <v>278</v>
      </c>
      <c r="O379">
        <v>105</v>
      </c>
      <c r="P379">
        <v>29</v>
      </c>
      <c r="Q379">
        <v>261</v>
      </c>
      <c r="R379">
        <v>448</v>
      </c>
      <c r="S379">
        <v>316</v>
      </c>
      <c r="T379">
        <v>132</v>
      </c>
    </row>
    <row r="380" spans="1:20" x14ac:dyDescent="0.3">
      <c r="A380" s="1" t="s">
        <v>1415</v>
      </c>
      <c r="B380" s="1" t="s">
        <v>4079</v>
      </c>
      <c r="C380" t="s">
        <v>4071</v>
      </c>
      <c r="D380" t="s">
        <v>4130</v>
      </c>
      <c r="E380" t="str">
        <f t="shared" si="9"/>
        <v>315.-511.</v>
      </c>
      <c r="F380" s="7" t="str">
        <f>"3-2-1"</f>
        <v>3-2-1</v>
      </c>
      <c r="G380" s="4">
        <v>3</v>
      </c>
      <c r="H380" s="4">
        <v>5.5</v>
      </c>
      <c r="I380" s="4">
        <v>7.666666666666667</v>
      </c>
      <c r="J380" s="19">
        <v>1.0730593607305901</v>
      </c>
      <c r="K380" s="19">
        <v>0.54591836734693899</v>
      </c>
      <c r="L380" s="20">
        <v>168.72641509434001</v>
      </c>
      <c r="M380" s="19">
        <v>0.59574468085106402</v>
      </c>
      <c r="N380">
        <v>470</v>
      </c>
      <c r="O380">
        <v>196</v>
      </c>
      <c r="P380">
        <v>107</v>
      </c>
      <c r="Q380">
        <v>438</v>
      </c>
      <c r="R380">
        <v>141</v>
      </c>
      <c r="S380">
        <v>84</v>
      </c>
      <c r="T380">
        <v>57</v>
      </c>
    </row>
    <row r="381" spans="1:20" x14ac:dyDescent="0.3">
      <c r="A381" s="1" t="s">
        <v>2475</v>
      </c>
      <c r="B381" s="1" t="s">
        <v>4096</v>
      </c>
      <c r="C381" t="s">
        <v>4072</v>
      </c>
      <c r="D381" t="s">
        <v>4130</v>
      </c>
      <c r="E381" t="str">
        <f t="shared" ref="E381:E444" si="11">"315.-511."</f>
        <v>315.-511.</v>
      </c>
      <c r="F381" s="7" t="str">
        <f>"1-3-2"</f>
        <v>1-3-2</v>
      </c>
      <c r="G381" s="4">
        <v>9</v>
      </c>
      <c r="H381" s="4">
        <v>3</v>
      </c>
      <c r="I381" s="4">
        <v>6</v>
      </c>
      <c r="J381" s="19">
        <v>0.98263027295285399</v>
      </c>
      <c r="K381" s="19">
        <v>0.60606060606060597</v>
      </c>
      <c r="L381" s="20">
        <v>295.22058823529397</v>
      </c>
      <c r="M381" s="19">
        <v>0.86363636363636398</v>
      </c>
      <c r="N381">
        <v>396</v>
      </c>
      <c r="O381">
        <v>330</v>
      </c>
      <c r="P381">
        <v>200</v>
      </c>
      <c r="Q381">
        <v>403</v>
      </c>
      <c r="R381">
        <v>22</v>
      </c>
      <c r="S381">
        <v>19</v>
      </c>
      <c r="T381">
        <v>3</v>
      </c>
    </row>
    <row r="382" spans="1:20" x14ac:dyDescent="0.3">
      <c r="A382" s="1" t="s">
        <v>3199</v>
      </c>
      <c r="B382" s="1" t="s">
        <v>4087</v>
      </c>
      <c r="C382" t="s">
        <v>4070</v>
      </c>
      <c r="D382" t="s">
        <v>4130</v>
      </c>
      <c r="E382" t="str">
        <f t="shared" si="11"/>
        <v>315.-511.</v>
      </c>
      <c r="F382" s="7" t="str">
        <f>"2-2-2"</f>
        <v>2-2-2</v>
      </c>
      <c r="G382" s="4">
        <v>6</v>
      </c>
      <c r="H382" s="4">
        <v>5.5</v>
      </c>
      <c r="I382" s="4">
        <v>5</v>
      </c>
      <c r="J382" s="19">
        <v>1.1839080459770099</v>
      </c>
      <c r="K382" s="19">
        <v>0.52107279693486597</v>
      </c>
      <c r="L382" s="20">
        <v>281.84911242603602</v>
      </c>
      <c r="M382" s="19">
        <v>0.72348484848484895</v>
      </c>
      <c r="N382">
        <v>309</v>
      </c>
      <c r="O382">
        <v>261</v>
      </c>
      <c r="P382">
        <v>136</v>
      </c>
      <c r="Q382">
        <v>261</v>
      </c>
      <c r="R382">
        <v>264</v>
      </c>
      <c r="S382">
        <v>191</v>
      </c>
      <c r="T382">
        <v>73</v>
      </c>
    </row>
    <row r="383" spans="1:20" x14ac:dyDescent="0.3">
      <c r="A383" s="1" t="s">
        <v>3054</v>
      </c>
      <c r="B383" s="1" t="s">
        <v>4102</v>
      </c>
      <c r="C383" t="s">
        <v>4071</v>
      </c>
      <c r="D383" t="s">
        <v>4130</v>
      </c>
      <c r="E383" t="str">
        <f t="shared" si="11"/>
        <v>315.-511.</v>
      </c>
      <c r="F383" s="7" t="str">
        <f>"1-2-3"</f>
        <v>1-2-3</v>
      </c>
      <c r="G383" s="4">
        <v>8</v>
      </c>
      <c r="H383" s="4">
        <v>6</v>
      </c>
      <c r="I383" s="4">
        <v>2.6666666666666665</v>
      </c>
      <c r="J383" s="19">
        <v>0.99305555555555602</v>
      </c>
      <c r="K383" s="19">
        <v>0.33333333333333298</v>
      </c>
      <c r="L383" s="20">
        <v>23.633093525179898</v>
      </c>
      <c r="M383" s="19">
        <v>0.82550335570469802</v>
      </c>
      <c r="N383">
        <v>143</v>
      </c>
      <c r="O383">
        <v>9</v>
      </c>
      <c r="P383">
        <v>3</v>
      </c>
      <c r="Q383">
        <v>144</v>
      </c>
      <c r="R383">
        <v>298</v>
      </c>
      <c r="S383">
        <v>246</v>
      </c>
      <c r="T383">
        <v>52</v>
      </c>
    </row>
    <row r="384" spans="1:20" x14ac:dyDescent="0.3">
      <c r="A384" s="1" t="s">
        <v>3178</v>
      </c>
      <c r="B384" s="1" t="s">
        <v>4079</v>
      </c>
      <c r="C384" t="s">
        <v>4073</v>
      </c>
      <c r="D384" t="s">
        <v>4130</v>
      </c>
      <c r="E384" t="str">
        <f t="shared" si="11"/>
        <v>315.-511.</v>
      </c>
      <c r="F384" s="7" t="str">
        <f>"2-2-2"</f>
        <v>2-2-2</v>
      </c>
      <c r="G384" s="4">
        <v>6</v>
      </c>
      <c r="H384" s="4">
        <v>4</v>
      </c>
      <c r="I384" s="4">
        <v>6</v>
      </c>
      <c r="J384" s="19">
        <v>1.1785714285714299</v>
      </c>
      <c r="K384" s="19">
        <v>0.484939759036145</v>
      </c>
      <c r="L384" s="20">
        <v>415</v>
      </c>
      <c r="M384" s="19">
        <v>0.71717171717171702</v>
      </c>
      <c r="N384">
        <v>297</v>
      </c>
      <c r="O384">
        <v>332</v>
      </c>
      <c r="P384">
        <v>161</v>
      </c>
      <c r="Q384">
        <v>252</v>
      </c>
      <c r="R384">
        <v>297</v>
      </c>
      <c r="S384">
        <v>213</v>
      </c>
      <c r="T384">
        <v>84</v>
      </c>
    </row>
    <row r="385" spans="1:20" x14ac:dyDescent="0.3">
      <c r="A385" s="1" t="s">
        <v>3099</v>
      </c>
      <c r="B385" s="1" t="s">
        <v>4078</v>
      </c>
      <c r="C385" t="s">
        <v>4070</v>
      </c>
      <c r="D385" t="s">
        <v>4130</v>
      </c>
      <c r="E385" t="str">
        <f t="shared" si="11"/>
        <v>315.-511.</v>
      </c>
      <c r="F385" s="7" t="str">
        <f>"2-3-1"</f>
        <v>2-3-1</v>
      </c>
      <c r="G385" s="4">
        <v>6</v>
      </c>
      <c r="H385" s="4">
        <v>2.5</v>
      </c>
      <c r="I385" s="4">
        <v>7</v>
      </c>
      <c r="J385" s="19">
        <v>0.26307053941908698</v>
      </c>
      <c r="K385" s="19">
        <v>0.296296296296296</v>
      </c>
      <c r="L385" s="20">
        <v>225.25714285714301</v>
      </c>
      <c r="M385" s="19">
        <v>0.719858156028369</v>
      </c>
      <c r="N385">
        <v>317</v>
      </c>
      <c r="O385">
        <v>756</v>
      </c>
      <c r="P385">
        <v>224</v>
      </c>
      <c r="Q385">
        <v>1205</v>
      </c>
      <c r="R385">
        <v>282</v>
      </c>
      <c r="S385">
        <v>203</v>
      </c>
      <c r="T385">
        <v>79</v>
      </c>
    </row>
    <row r="386" spans="1:20" x14ac:dyDescent="0.3">
      <c r="A386" s="1" t="s">
        <v>2872</v>
      </c>
      <c r="B386" s="1" t="s">
        <v>4086</v>
      </c>
      <c r="C386" t="s">
        <v>4070</v>
      </c>
      <c r="D386" t="s">
        <v>4130</v>
      </c>
      <c r="E386" t="str">
        <f t="shared" si="11"/>
        <v>315.-511.</v>
      </c>
      <c r="F386" s="7" t="str">
        <f>"3-2-1"</f>
        <v>3-2-1</v>
      </c>
      <c r="G386" s="4">
        <v>1</v>
      </c>
      <c r="H386" s="4">
        <v>4</v>
      </c>
      <c r="I386" s="4">
        <v>8.6666666666666679</v>
      </c>
      <c r="J386" s="19">
        <v>0.98504983388704304</v>
      </c>
      <c r="K386" s="19">
        <v>0.33915211970074799</v>
      </c>
      <c r="L386" s="20">
        <v>241.12850082372299</v>
      </c>
      <c r="M386" s="19">
        <v>0.53429602888086603</v>
      </c>
      <c r="N386">
        <v>593</v>
      </c>
      <c r="O386">
        <v>401</v>
      </c>
      <c r="P386">
        <v>136</v>
      </c>
      <c r="Q386">
        <v>602</v>
      </c>
      <c r="R386">
        <v>554</v>
      </c>
      <c r="S386">
        <v>296</v>
      </c>
      <c r="T386">
        <v>258</v>
      </c>
    </row>
    <row r="387" spans="1:20" x14ac:dyDescent="0.3">
      <c r="A387" s="1" t="s">
        <v>1609</v>
      </c>
      <c r="B387" s="1" t="s">
        <v>4080</v>
      </c>
      <c r="C387" t="s">
        <v>4070</v>
      </c>
      <c r="D387" t="s">
        <v>4130</v>
      </c>
      <c r="E387" t="str">
        <f t="shared" si="11"/>
        <v>315.-511.</v>
      </c>
      <c r="F387" s="7" t="str">
        <f>"1-3-2"</f>
        <v>1-3-2</v>
      </c>
      <c r="G387" s="4">
        <v>9</v>
      </c>
      <c r="H387" s="4">
        <v>2</v>
      </c>
      <c r="I387" s="4">
        <v>4.666666666666667</v>
      </c>
      <c r="J387" s="19">
        <v>1.0339805825242701</v>
      </c>
      <c r="K387" s="19">
        <v>0.34166666666666701</v>
      </c>
      <c r="L387" s="20">
        <v>478.68852459016398</v>
      </c>
      <c r="M387" s="19">
        <v>0.85714285714285698</v>
      </c>
      <c r="N387">
        <v>213</v>
      </c>
      <c r="O387">
        <v>240</v>
      </c>
      <c r="P387">
        <v>82</v>
      </c>
      <c r="Q387">
        <v>206</v>
      </c>
      <c r="R387">
        <v>210</v>
      </c>
      <c r="S387">
        <v>180</v>
      </c>
      <c r="T387">
        <v>30</v>
      </c>
    </row>
    <row r="388" spans="1:20" x14ac:dyDescent="0.3">
      <c r="A388" s="1" t="s">
        <v>3217</v>
      </c>
      <c r="B388" s="1" t="s">
        <v>4121</v>
      </c>
      <c r="C388" t="s">
        <v>4070</v>
      </c>
      <c r="D388" t="s">
        <v>4130</v>
      </c>
      <c r="E388" t="str">
        <f t="shared" si="11"/>
        <v>315.-511.</v>
      </c>
      <c r="F388" s="7" t="str">
        <f>"3-1-2"</f>
        <v>3-1-2</v>
      </c>
      <c r="G388" s="4">
        <v>2</v>
      </c>
      <c r="H388" s="4">
        <v>6.5</v>
      </c>
      <c r="I388" s="4">
        <v>5</v>
      </c>
      <c r="J388" s="19">
        <v>1.4</v>
      </c>
      <c r="K388" s="19">
        <v>0.41618497109826602</v>
      </c>
      <c r="L388" s="20">
        <v>327.17616580310897</v>
      </c>
      <c r="M388" s="19">
        <v>0.57564575645756499</v>
      </c>
      <c r="N388">
        <v>238</v>
      </c>
      <c r="O388">
        <v>173</v>
      </c>
      <c r="P388">
        <v>72</v>
      </c>
      <c r="Q388">
        <v>170</v>
      </c>
      <c r="R388">
        <v>271</v>
      </c>
      <c r="S388">
        <v>156</v>
      </c>
      <c r="T388">
        <v>115</v>
      </c>
    </row>
    <row r="389" spans="1:20" x14ac:dyDescent="0.3">
      <c r="A389" s="1" t="s">
        <v>2895</v>
      </c>
      <c r="B389" s="1" t="s">
        <v>4082</v>
      </c>
      <c r="C389" t="s">
        <v>4071</v>
      </c>
      <c r="D389" t="s">
        <v>4130</v>
      </c>
      <c r="E389" t="str">
        <f t="shared" si="11"/>
        <v>315.-511.</v>
      </c>
      <c r="F389" s="7" t="str">
        <f>"2-1-3"</f>
        <v>2-1-3</v>
      </c>
      <c r="G389" s="4">
        <v>5</v>
      </c>
      <c r="H389" s="4">
        <v>7.5</v>
      </c>
      <c r="I389" s="4">
        <v>2</v>
      </c>
      <c r="J389" s="19">
        <v>1.2372881355932199</v>
      </c>
      <c r="K389" s="19">
        <v>0.48</v>
      </c>
      <c r="L389" s="20">
        <v>118.506493506493</v>
      </c>
      <c r="M389" s="19">
        <v>0.68932038834951503</v>
      </c>
      <c r="N389">
        <v>73</v>
      </c>
      <c r="O389">
        <v>25</v>
      </c>
      <c r="P389">
        <v>12</v>
      </c>
      <c r="Q389">
        <v>59</v>
      </c>
      <c r="R389">
        <v>206</v>
      </c>
      <c r="S389">
        <v>142</v>
      </c>
      <c r="T389">
        <v>64</v>
      </c>
    </row>
    <row r="390" spans="1:20" x14ac:dyDescent="0.3">
      <c r="A390" s="1" t="s">
        <v>3137</v>
      </c>
      <c r="B390" s="1" t="s">
        <v>4107</v>
      </c>
      <c r="C390" t="s">
        <v>4070</v>
      </c>
      <c r="D390" t="s">
        <v>4130</v>
      </c>
      <c r="E390" t="str">
        <f t="shared" si="11"/>
        <v>315.-511.</v>
      </c>
      <c r="F390" s="7" t="str">
        <f>"2-2-2"</f>
        <v>2-2-2</v>
      </c>
      <c r="G390" s="4">
        <v>5</v>
      </c>
      <c r="H390" s="4">
        <v>5.5</v>
      </c>
      <c r="I390" s="4">
        <v>3.6666666666666665</v>
      </c>
      <c r="J390" s="19">
        <v>1.16233766233766</v>
      </c>
      <c r="K390" s="19">
        <v>0.38636363636363602</v>
      </c>
      <c r="L390" s="20">
        <v>202.01257861635199</v>
      </c>
      <c r="M390" s="19">
        <v>0.68137254901960798</v>
      </c>
      <c r="N390">
        <v>179</v>
      </c>
      <c r="O390">
        <v>88</v>
      </c>
      <c r="P390">
        <v>34</v>
      </c>
      <c r="Q390">
        <v>154</v>
      </c>
      <c r="R390">
        <v>408</v>
      </c>
      <c r="S390">
        <v>278</v>
      </c>
      <c r="T390">
        <v>130</v>
      </c>
    </row>
    <row r="391" spans="1:20" x14ac:dyDescent="0.3">
      <c r="A391" s="1" t="s">
        <v>2947</v>
      </c>
      <c r="B391" s="1" t="s">
        <v>4121</v>
      </c>
      <c r="C391" t="s">
        <v>4070</v>
      </c>
      <c r="D391" t="s">
        <v>4130</v>
      </c>
      <c r="E391" t="str">
        <f t="shared" si="11"/>
        <v>315.-511.</v>
      </c>
      <c r="F391" s="7" t="str">
        <f>"2-2-2"</f>
        <v>2-2-2</v>
      </c>
      <c r="G391" s="4">
        <v>4</v>
      </c>
      <c r="H391" s="4">
        <v>6</v>
      </c>
      <c r="I391" s="4">
        <v>3.6666666666666665</v>
      </c>
      <c r="J391" s="19">
        <v>1.1272727272727301</v>
      </c>
      <c r="K391" s="19">
        <v>0.42465753424657499</v>
      </c>
      <c r="L391" s="20">
        <v>172.459546925566</v>
      </c>
      <c r="M391" s="19">
        <v>0.66095238095238096</v>
      </c>
      <c r="N391">
        <v>310</v>
      </c>
      <c r="O391">
        <v>146</v>
      </c>
      <c r="P391">
        <v>62</v>
      </c>
      <c r="Q391">
        <v>275</v>
      </c>
      <c r="R391">
        <v>525</v>
      </c>
      <c r="S391">
        <v>347</v>
      </c>
      <c r="T391">
        <v>178</v>
      </c>
    </row>
    <row r="392" spans="1:20" x14ac:dyDescent="0.3">
      <c r="A392" s="1" t="s">
        <v>2966</v>
      </c>
      <c r="B392" s="1" t="s">
        <v>4125</v>
      </c>
      <c r="C392" t="s">
        <v>4071</v>
      </c>
      <c r="D392" t="s">
        <v>4130</v>
      </c>
      <c r="E392" t="str">
        <f t="shared" si="11"/>
        <v>315.-511.</v>
      </c>
      <c r="F392" s="7" t="str">
        <f>"3-2-1"</f>
        <v>3-2-1</v>
      </c>
      <c r="G392" s="4">
        <v>1</v>
      </c>
      <c r="H392" s="4">
        <v>5</v>
      </c>
      <c r="I392" s="4">
        <v>7</v>
      </c>
      <c r="J392" s="19">
        <v>1.0074626865671601</v>
      </c>
      <c r="K392" s="19">
        <v>0.66473988439306397</v>
      </c>
      <c r="L392" s="20">
        <v>174.91689750692501</v>
      </c>
      <c r="M392" s="19">
        <v>0.53830645161290303</v>
      </c>
      <c r="N392">
        <v>405</v>
      </c>
      <c r="O392">
        <v>173</v>
      </c>
      <c r="P392">
        <v>115</v>
      </c>
      <c r="Q392">
        <v>402</v>
      </c>
      <c r="R392">
        <v>496</v>
      </c>
      <c r="S392">
        <v>267</v>
      </c>
      <c r="T392">
        <v>229</v>
      </c>
    </row>
    <row r="393" spans="1:20" x14ac:dyDescent="0.3">
      <c r="A393" s="1" t="s">
        <v>3071</v>
      </c>
      <c r="B393" s="1" t="s">
        <v>4125</v>
      </c>
      <c r="C393" t="s">
        <v>4070</v>
      </c>
      <c r="D393" t="s">
        <v>4130</v>
      </c>
      <c r="E393" t="str">
        <f t="shared" si="11"/>
        <v>315.-511.</v>
      </c>
      <c r="F393" s="7" t="str">
        <f>"3-2-1"</f>
        <v>3-2-1</v>
      </c>
      <c r="G393" s="4">
        <v>0</v>
      </c>
      <c r="H393" s="4">
        <v>5</v>
      </c>
      <c r="I393" s="4">
        <v>6.6666666666666661</v>
      </c>
      <c r="J393" s="19">
        <v>1.11071428571429</v>
      </c>
      <c r="K393" s="19">
        <v>0.36021505376344098</v>
      </c>
      <c r="L393" s="20">
        <v>239.04929577464799</v>
      </c>
      <c r="M393" s="19">
        <v>0.43367346938775497</v>
      </c>
      <c r="N393">
        <v>311</v>
      </c>
      <c r="O393">
        <v>186</v>
      </c>
      <c r="P393">
        <v>67</v>
      </c>
      <c r="Q393">
        <v>280</v>
      </c>
      <c r="R393">
        <v>392</v>
      </c>
      <c r="S393">
        <v>170</v>
      </c>
      <c r="T393">
        <v>222</v>
      </c>
    </row>
    <row r="394" spans="1:20" x14ac:dyDescent="0.3">
      <c r="A394" s="1" t="s">
        <v>3037</v>
      </c>
      <c r="B394" s="1" t="s">
        <v>4087</v>
      </c>
      <c r="C394" t="s">
        <v>4070</v>
      </c>
      <c r="D394" t="s">
        <v>4130</v>
      </c>
      <c r="E394" t="str">
        <f t="shared" si="11"/>
        <v>315.-511.</v>
      </c>
      <c r="F394" s="7" t="str">
        <f>"3-2-1"</f>
        <v>3-2-1</v>
      </c>
      <c r="G394" s="4">
        <v>1</v>
      </c>
      <c r="H394" s="4">
        <v>3.5</v>
      </c>
      <c r="I394" s="4">
        <v>6.6666666666666661</v>
      </c>
      <c r="J394" s="19">
        <v>0.87791741472172302</v>
      </c>
      <c r="K394" s="19">
        <v>8.2995951417004096E-2</v>
      </c>
      <c r="L394" s="20">
        <v>186.27066115702499</v>
      </c>
      <c r="M394" s="19">
        <v>0.51072961373390602</v>
      </c>
      <c r="N394">
        <v>978</v>
      </c>
      <c r="O394">
        <v>494</v>
      </c>
      <c r="P394">
        <v>41</v>
      </c>
      <c r="Q394">
        <v>1114</v>
      </c>
      <c r="R394">
        <v>233</v>
      </c>
      <c r="S394">
        <v>119</v>
      </c>
      <c r="T394">
        <v>114</v>
      </c>
    </row>
    <row r="395" spans="1:20" x14ac:dyDescent="0.3">
      <c r="A395" s="1" t="s">
        <v>3111</v>
      </c>
      <c r="B395" s="1" t="s">
        <v>4096</v>
      </c>
      <c r="C395" t="s">
        <v>4072</v>
      </c>
      <c r="D395" t="s">
        <v>4130</v>
      </c>
      <c r="E395" t="str">
        <f t="shared" si="11"/>
        <v>315.-511.</v>
      </c>
      <c r="F395" s="7" t="str">
        <f>"2-3-1"</f>
        <v>2-3-1</v>
      </c>
      <c r="G395" s="4">
        <v>5</v>
      </c>
      <c r="H395" s="4">
        <v>0.5</v>
      </c>
      <c r="I395" s="4">
        <v>7</v>
      </c>
      <c r="J395" s="19">
        <v>0.69897377423033102</v>
      </c>
      <c r="K395" s="19">
        <v>0.248571428571429</v>
      </c>
      <c r="L395" s="20">
        <v>429.41176470588198</v>
      </c>
      <c r="M395" s="19">
        <v>0.68235294117647105</v>
      </c>
      <c r="N395">
        <v>613</v>
      </c>
      <c r="O395">
        <v>700</v>
      </c>
      <c r="P395">
        <v>174</v>
      </c>
      <c r="Q395">
        <v>877</v>
      </c>
      <c r="R395">
        <v>170</v>
      </c>
      <c r="S395">
        <v>116</v>
      </c>
      <c r="T395">
        <v>54</v>
      </c>
    </row>
    <row r="396" spans="1:20" x14ac:dyDescent="0.3">
      <c r="A396" s="1" t="s">
        <v>3140</v>
      </c>
      <c r="B396" s="1" t="s">
        <v>4081</v>
      </c>
      <c r="C396" t="s">
        <v>4072</v>
      </c>
      <c r="D396" t="s">
        <v>4130</v>
      </c>
      <c r="E396" t="str">
        <f t="shared" si="11"/>
        <v>315.-511.</v>
      </c>
      <c r="F396" s="7" t="str">
        <f>"1-2-3"</f>
        <v>1-2-3</v>
      </c>
      <c r="G396" s="4">
        <v>7</v>
      </c>
      <c r="H396" s="4">
        <v>3.5</v>
      </c>
      <c r="I396" s="4">
        <v>2.6666666666666665</v>
      </c>
      <c r="J396" s="19">
        <v>0.89344262295082</v>
      </c>
      <c r="K396" s="19">
        <v>0.323943661971831</v>
      </c>
      <c r="L396" s="20">
        <v>227.32456140350899</v>
      </c>
      <c r="M396" s="19">
        <v>0.77064220183486198</v>
      </c>
      <c r="N396">
        <v>109</v>
      </c>
      <c r="O396">
        <v>71</v>
      </c>
      <c r="P396">
        <v>23</v>
      </c>
      <c r="Q396">
        <v>122</v>
      </c>
      <c r="R396">
        <v>327</v>
      </c>
      <c r="S396">
        <v>252</v>
      </c>
      <c r="T396">
        <v>75</v>
      </c>
    </row>
    <row r="397" spans="1:20" x14ac:dyDescent="0.3">
      <c r="A397" s="1" t="s">
        <v>2908</v>
      </c>
      <c r="B397" s="1" t="s">
        <v>4118</v>
      </c>
      <c r="C397" t="s">
        <v>4070</v>
      </c>
      <c r="D397" t="s">
        <v>4130</v>
      </c>
      <c r="E397" t="str">
        <f t="shared" si="11"/>
        <v>315.-511.</v>
      </c>
      <c r="F397" s="7" t="str">
        <f>"1-3-2"</f>
        <v>1-3-2</v>
      </c>
      <c r="G397" s="4">
        <v>7</v>
      </c>
      <c r="H397" s="4">
        <v>1.5</v>
      </c>
      <c r="I397" s="4">
        <v>4.3333333333333339</v>
      </c>
      <c r="J397" s="19">
        <v>0.88697788697788704</v>
      </c>
      <c r="K397" s="19">
        <v>0.39265536723163802</v>
      </c>
      <c r="L397" s="20">
        <v>362.94943820224699</v>
      </c>
      <c r="M397" s="19">
        <v>0.78619153674832998</v>
      </c>
      <c r="N397">
        <v>361</v>
      </c>
      <c r="O397">
        <v>354</v>
      </c>
      <c r="P397">
        <v>139</v>
      </c>
      <c r="Q397">
        <v>407</v>
      </c>
      <c r="R397">
        <v>449</v>
      </c>
      <c r="S397">
        <v>353</v>
      </c>
      <c r="T397">
        <v>96</v>
      </c>
    </row>
    <row r="398" spans="1:20" x14ac:dyDescent="0.3">
      <c r="A398" s="1" t="s">
        <v>1965</v>
      </c>
      <c r="B398" s="1" t="s">
        <v>4094</v>
      </c>
      <c r="C398" t="s">
        <v>4071</v>
      </c>
      <c r="D398" t="s">
        <v>4130</v>
      </c>
      <c r="E398" t="str">
        <f t="shared" si="11"/>
        <v>315.-511.</v>
      </c>
      <c r="F398" s="7" t="str">
        <f>"2-2-2"</f>
        <v>2-2-2</v>
      </c>
      <c r="G398" s="4">
        <v>6</v>
      </c>
      <c r="H398" s="4">
        <v>6</v>
      </c>
      <c r="I398" s="4">
        <v>4.666666666666667</v>
      </c>
      <c r="J398" s="19">
        <v>1.1354166666666701</v>
      </c>
      <c r="K398" s="19">
        <v>0.46341463414634099</v>
      </c>
      <c r="L398" s="20">
        <v>160.053475935829</v>
      </c>
      <c r="M398" s="19">
        <v>0.73410404624277503</v>
      </c>
      <c r="N398">
        <v>218</v>
      </c>
      <c r="O398">
        <v>82</v>
      </c>
      <c r="P398">
        <v>38</v>
      </c>
      <c r="Q398">
        <v>192</v>
      </c>
      <c r="R398">
        <v>173</v>
      </c>
      <c r="S398">
        <v>127</v>
      </c>
      <c r="T398">
        <v>46</v>
      </c>
    </row>
    <row r="399" spans="1:20" x14ac:dyDescent="0.3">
      <c r="A399" s="1" t="s">
        <v>3247</v>
      </c>
      <c r="B399" s="1" t="s">
        <v>4082</v>
      </c>
      <c r="C399" t="s">
        <v>4072</v>
      </c>
      <c r="D399" t="s">
        <v>4130</v>
      </c>
      <c r="E399" t="str">
        <f t="shared" si="11"/>
        <v>315.-511.</v>
      </c>
      <c r="F399" s="7" t="str">
        <f>"2-2-2"</f>
        <v>2-2-2</v>
      </c>
      <c r="G399" s="4">
        <v>6</v>
      </c>
      <c r="H399" s="4">
        <v>5.5</v>
      </c>
      <c r="I399" s="4">
        <v>4</v>
      </c>
      <c r="J399" s="19">
        <v>1.05042016806723</v>
      </c>
      <c r="K399" s="19">
        <v>9.3023255813953501E-2</v>
      </c>
      <c r="L399" s="20">
        <v>120.730769230769</v>
      </c>
      <c r="M399" s="19">
        <v>0.71966527196652696</v>
      </c>
      <c r="N399">
        <v>125</v>
      </c>
      <c r="O399">
        <v>43</v>
      </c>
      <c r="P399">
        <v>4</v>
      </c>
      <c r="Q399">
        <v>119</v>
      </c>
      <c r="R399">
        <v>239</v>
      </c>
      <c r="S399">
        <v>172</v>
      </c>
      <c r="T399">
        <v>67</v>
      </c>
    </row>
    <row r="400" spans="1:20" x14ac:dyDescent="0.3">
      <c r="A400" s="1" t="s">
        <v>3318</v>
      </c>
      <c r="B400" s="1" t="s">
        <v>4094</v>
      </c>
      <c r="C400" t="s">
        <v>4071</v>
      </c>
      <c r="D400" t="s">
        <v>4130</v>
      </c>
      <c r="E400" t="str">
        <f t="shared" si="11"/>
        <v>315.-511.</v>
      </c>
      <c r="F400" s="7" t="str">
        <f>"2-2-2"</f>
        <v>2-2-2</v>
      </c>
      <c r="G400" s="4">
        <v>5</v>
      </c>
      <c r="H400" s="4">
        <v>3.5</v>
      </c>
      <c r="I400" s="4">
        <v>4.3333333333333339</v>
      </c>
      <c r="J400" s="19">
        <v>1.0275229357798199</v>
      </c>
      <c r="K400" s="19">
        <v>0.53548387096774197</v>
      </c>
      <c r="L400" s="20">
        <v>321.44886363636402</v>
      </c>
      <c r="M400" s="19">
        <v>0.70418006430868196</v>
      </c>
      <c r="N400">
        <v>224</v>
      </c>
      <c r="O400">
        <v>155</v>
      </c>
      <c r="P400">
        <v>83</v>
      </c>
      <c r="Q400">
        <v>218</v>
      </c>
      <c r="R400">
        <v>311</v>
      </c>
      <c r="S400">
        <v>219</v>
      </c>
      <c r="T400">
        <v>92</v>
      </c>
    </row>
    <row r="401" spans="1:20" x14ac:dyDescent="0.3">
      <c r="A401" s="1" t="s">
        <v>1700</v>
      </c>
      <c r="B401" s="1" t="s">
        <v>4077</v>
      </c>
      <c r="C401" t="s">
        <v>4070</v>
      </c>
      <c r="D401" t="s">
        <v>4130</v>
      </c>
      <c r="E401" t="str">
        <f t="shared" si="11"/>
        <v>315.-511.</v>
      </c>
      <c r="F401" s="7" t="str">
        <f>"2-2-2"</f>
        <v>2-2-2</v>
      </c>
      <c r="G401" s="4">
        <v>5</v>
      </c>
      <c r="H401" s="4">
        <v>3.5</v>
      </c>
      <c r="I401" s="4">
        <v>3.6666666666666665</v>
      </c>
      <c r="J401" s="19">
        <v>1.2</v>
      </c>
      <c r="K401" s="19">
        <v>0.67120181405895696</v>
      </c>
      <c r="L401" s="20">
        <v>702.90393013100402</v>
      </c>
      <c r="M401" s="19">
        <v>0.68874172185430504</v>
      </c>
      <c r="N401">
        <v>234</v>
      </c>
      <c r="O401">
        <v>441</v>
      </c>
      <c r="P401">
        <v>296</v>
      </c>
      <c r="Q401">
        <v>195</v>
      </c>
      <c r="R401">
        <v>151</v>
      </c>
      <c r="S401">
        <v>104</v>
      </c>
      <c r="T401">
        <v>47</v>
      </c>
    </row>
    <row r="402" spans="1:20" x14ac:dyDescent="0.3">
      <c r="A402" s="1" t="s">
        <v>3441</v>
      </c>
      <c r="B402" s="1" t="s">
        <v>4090</v>
      </c>
      <c r="C402" t="s">
        <v>4070</v>
      </c>
      <c r="D402" t="s">
        <v>4130</v>
      </c>
      <c r="E402" t="str">
        <f t="shared" si="11"/>
        <v>315.-511.</v>
      </c>
      <c r="F402" s="7" t="str">
        <f>"2-3-1"</f>
        <v>2-3-1</v>
      </c>
      <c r="G402" s="4">
        <v>6</v>
      </c>
      <c r="H402" s="4">
        <v>3</v>
      </c>
      <c r="I402" s="4">
        <v>8.6666666666666679</v>
      </c>
      <c r="J402" s="19">
        <v>1.0332541567696001</v>
      </c>
      <c r="K402" s="19">
        <v>0.34530386740331498</v>
      </c>
      <c r="L402" s="20">
        <v>346.79790026246701</v>
      </c>
      <c r="M402" s="19">
        <v>0.72248803827751196</v>
      </c>
      <c r="N402">
        <v>435</v>
      </c>
      <c r="O402">
        <v>362</v>
      </c>
      <c r="P402">
        <v>125</v>
      </c>
      <c r="Q402">
        <v>421</v>
      </c>
      <c r="R402">
        <v>209</v>
      </c>
      <c r="S402">
        <v>151</v>
      </c>
      <c r="T402">
        <v>58</v>
      </c>
    </row>
    <row r="403" spans="1:20" x14ac:dyDescent="0.3">
      <c r="A403" s="1" t="s">
        <v>3394</v>
      </c>
      <c r="B403" s="1" t="s">
        <v>4080</v>
      </c>
      <c r="C403" t="s">
        <v>4072</v>
      </c>
      <c r="D403" t="s">
        <v>4130</v>
      </c>
      <c r="E403" t="str">
        <f t="shared" si="11"/>
        <v>315.-511.</v>
      </c>
      <c r="F403" s="7" t="str">
        <f>"2-3-1"</f>
        <v>2-3-1</v>
      </c>
      <c r="G403" s="4">
        <v>4</v>
      </c>
      <c r="H403" s="4">
        <v>2.5</v>
      </c>
      <c r="I403" s="4">
        <v>9.6666666666666661</v>
      </c>
      <c r="J403" s="19">
        <v>0.36432160804020097</v>
      </c>
      <c r="K403" s="19">
        <v>0.13022113022112999</v>
      </c>
      <c r="L403" s="20">
        <v>237.118914604948</v>
      </c>
      <c r="M403" s="19">
        <v>0.67058823529411804</v>
      </c>
      <c r="N403">
        <v>435</v>
      </c>
      <c r="O403">
        <v>814</v>
      </c>
      <c r="P403">
        <v>106</v>
      </c>
      <c r="Q403">
        <v>1194</v>
      </c>
      <c r="R403">
        <v>85</v>
      </c>
      <c r="S403">
        <v>57</v>
      </c>
      <c r="T403">
        <v>28</v>
      </c>
    </row>
    <row r="404" spans="1:20" x14ac:dyDescent="0.3">
      <c r="A404" s="1" t="s">
        <v>3566</v>
      </c>
      <c r="B404" s="1" t="s">
        <v>4119</v>
      </c>
      <c r="C404" t="s">
        <v>4070</v>
      </c>
      <c r="D404" t="s">
        <v>4130</v>
      </c>
      <c r="E404" t="str">
        <f t="shared" si="11"/>
        <v>315.-511.</v>
      </c>
      <c r="F404" s="7" t="str">
        <f>"2-2-2"</f>
        <v>2-2-2</v>
      </c>
      <c r="G404" s="4">
        <v>6</v>
      </c>
      <c r="H404" s="4">
        <v>5.5</v>
      </c>
      <c r="I404" s="4">
        <v>5.6666666666666661</v>
      </c>
      <c r="J404" s="19">
        <v>1.0650406504065</v>
      </c>
      <c r="K404" s="19">
        <v>0.24603174603174599</v>
      </c>
      <c r="L404" s="20">
        <v>178.94941634241201</v>
      </c>
      <c r="M404" s="19">
        <v>0.72644376899696095</v>
      </c>
      <c r="N404">
        <v>262</v>
      </c>
      <c r="O404">
        <v>126</v>
      </c>
      <c r="P404">
        <v>31</v>
      </c>
      <c r="Q404">
        <v>246</v>
      </c>
      <c r="R404">
        <v>658</v>
      </c>
      <c r="S404">
        <v>478</v>
      </c>
      <c r="T404">
        <v>180</v>
      </c>
    </row>
    <row r="405" spans="1:20" x14ac:dyDescent="0.3">
      <c r="A405" s="1" t="s">
        <v>1430</v>
      </c>
      <c r="B405" s="1" t="s">
        <v>4122</v>
      </c>
      <c r="C405" t="s">
        <v>4070</v>
      </c>
      <c r="D405" t="s">
        <v>4130</v>
      </c>
      <c r="E405" t="str">
        <f t="shared" si="11"/>
        <v>315.-511.</v>
      </c>
      <c r="F405" s="7" t="str">
        <f>"3-2-1"</f>
        <v>3-2-1</v>
      </c>
      <c r="G405" s="4">
        <v>3</v>
      </c>
      <c r="H405" s="4">
        <v>6</v>
      </c>
      <c r="I405" s="4">
        <v>6.333333333333333</v>
      </c>
      <c r="J405" s="19">
        <v>1.13953488372093</v>
      </c>
      <c r="K405" s="19">
        <v>0.25925925925925902</v>
      </c>
      <c r="L405" s="20">
        <v>185.24436090225601</v>
      </c>
      <c r="M405" s="19">
        <v>0.61363636363636398</v>
      </c>
      <c r="N405">
        <v>294</v>
      </c>
      <c r="O405">
        <v>135</v>
      </c>
      <c r="P405">
        <v>35</v>
      </c>
      <c r="Q405">
        <v>258</v>
      </c>
      <c r="R405">
        <v>44</v>
      </c>
      <c r="S405">
        <v>27</v>
      </c>
      <c r="T405">
        <v>17</v>
      </c>
    </row>
    <row r="406" spans="1:20" x14ac:dyDescent="0.3">
      <c r="A406" s="1" t="s">
        <v>2247</v>
      </c>
      <c r="B406" s="1" t="s">
        <v>4086</v>
      </c>
      <c r="C406" t="s">
        <v>4070</v>
      </c>
      <c r="D406" t="s">
        <v>4130</v>
      </c>
      <c r="E406" t="str">
        <f t="shared" si="11"/>
        <v>315.-511.</v>
      </c>
      <c r="F406" s="7" t="str">
        <f>"2-3-1"</f>
        <v>2-3-1</v>
      </c>
      <c r="G406" s="4">
        <v>4</v>
      </c>
      <c r="H406" s="4">
        <v>3</v>
      </c>
      <c r="I406" s="4">
        <v>8</v>
      </c>
      <c r="J406" s="19">
        <v>0.91032148900169196</v>
      </c>
      <c r="K406" s="19">
        <v>0.19086021505376299</v>
      </c>
      <c r="L406" s="20">
        <v>261.61849710982699</v>
      </c>
      <c r="M406" s="19">
        <v>0.66666666666666696</v>
      </c>
      <c r="N406">
        <v>538</v>
      </c>
      <c r="O406">
        <v>372</v>
      </c>
      <c r="P406">
        <v>71</v>
      </c>
      <c r="Q406">
        <v>591</v>
      </c>
      <c r="R406">
        <v>33</v>
      </c>
      <c r="S406">
        <v>22</v>
      </c>
      <c r="T406">
        <v>11</v>
      </c>
    </row>
    <row r="407" spans="1:20" x14ac:dyDescent="0.3">
      <c r="A407" s="1" t="s">
        <v>1219</v>
      </c>
      <c r="B407" s="1" t="s">
        <v>4123</v>
      </c>
      <c r="C407" t="s">
        <v>4072</v>
      </c>
      <c r="D407" t="s">
        <v>4130</v>
      </c>
      <c r="E407" t="str">
        <f t="shared" si="11"/>
        <v>315.-511.</v>
      </c>
      <c r="F407" s="7" t="str">
        <f>"1-3-2"</f>
        <v>1-3-2</v>
      </c>
      <c r="G407" s="4">
        <v>10</v>
      </c>
      <c r="H407" s="4">
        <v>3</v>
      </c>
      <c r="I407" s="4">
        <v>4</v>
      </c>
      <c r="J407" s="19">
        <v>0.80930232558139503</v>
      </c>
      <c r="K407" s="19">
        <v>0.21551724137931</v>
      </c>
      <c r="L407" s="20">
        <v>184.08695652173901</v>
      </c>
      <c r="M407" s="19">
        <v>0.97058823529411797</v>
      </c>
      <c r="N407">
        <v>174</v>
      </c>
      <c r="O407">
        <v>116</v>
      </c>
      <c r="P407">
        <v>25</v>
      </c>
      <c r="Q407">
        <v>215</v>
      </c>
      <c r="R407">
        <v>34</v>
      </c>
      <c r="S407">
        <v>33</v>
      </c>
      <c r="T407">
        <v>1</v>
      </c>
    </row>
    <row r="408" spans="1:20" x14ac:dyDescent="0.3">
      <c r="A408" s="1" t="s">
        <v>2244</v>
      </c>
      <c r="B408" s="1" t="s">
        <v>4112</v>
      </c>
      <c r="C408" t="s">
        <v>4071</v>
      </c>
      <c r="D408" t="s">
        <v>4130</v>
      </c>
      <c r="E408" t="str">
        <f t="shared" si="11"/>
        <v>315.-511.</v>
      </c>
      <c r="F408" s="7" t="str">
        <f>"3-1-2"</f>
        <v>3-1-2</v>
      </c>
      <c r="G408" s="4">
        <v>2</v>
      </c>
      <c r="H408" s="4">
        <v>6.5</v>
      </c>
      <c r="I408" s="4">
        <v>6</v>
      </c>
      <c r="J408" s="19">
        <v>1.0727272727272701</v>
      </c>
      <c r="K408" s="19">
        <v>0.18918918918918901</v>
      </c>
      <c r="L408" s="20">
        <v>63.4037558685446</v>
      </c>
      <c r="M408" s="19">
        <v>0.57462686567164201</v>
      </c>
      <c r="N408">
        <v>236</v>
      </c>
      <c r="O408">
        <v>37</v>
      </c>
      <c r="P408">
        <v>7</v>
      </c>
      <c r="Q408">
        <v>220</v>
      </c>
      <c r="R408">
        <v>134</v>
      </c>
      <c r="S408">
        <v>77</v>
      </c>
      <c r="T408">
        <v>57</v>
      </c>
    </row>
    <row r="409" spans="1:20" x14ac:dyDescent="0.3">
      <c r="A409" s="1" t="s">
        <v>3372</v>
      </c>
      <c r="B409" s="1" t="s">
        <v>4122</v>
      </c>
      <c r="C409" t="s">
        <v>4070</v>
      </c>
      <c r="D409" t="s">
        <v>4130</v>
      </c>
      <c r="E409" t="str">
        <f t="shared" si="11"/>
        <v>315.-511.</v>
      </c>
      <c r="F409" s="7" t="str">
        <f>"2-2-2"</f>
        <v>2-2-2</v>
      </c>
      <c r="G409" s="4">
        <v>5</v>
      </c>
      <c r="H409" s="4">
        <v>4</v>
      </c>
      <c r="I409" s="4">
        <v>5.6666666666666661</v>
      </c>
      <c r="J409" s="19">
        <v>0.98775510204081596</v>
      </c>
      <c r="K409" s="19">
        <v>0.26356589147286802</v>
      </c>
      <c r="L409" s="20">
        <v>215</v>
      </c>
      <c r="M409" s="19">
        <v>0.70440251572326995</v>
      </c>
      <c r="N409">
        <v>242</v>
      </c>
      <c r="O409">
        <v>129</v>
      </c>
      <c r="P409">
        <v>34</v>
      </c>
      <c r="Q409">
        <v>245</v>
      </c>
      <c r="R409">
        <v>318</v>
      </c>
      <c r="S409">
        <v>224</v>
      </c>
      <c r="T409">
        <v>94</v>
      </c>
    </row>
    <row r="410" spans="1:20" x14ac:dyDescent="0.3">
      <c r="A410" s="1" t="s">
        <v>1673</v>
      </c>
      <c r="B410" s="1" t="s">
        <v>4083</v>
      </c>
      <c r="C410" t="s">
        <v>4071</v>
      </c>
      <c r="D410" t="s">
        <v>4130</v>
      </c>
      <c r="E410" t="str">
        <f t="shared" si="11"/>
        <v>315.-511.</v>
      </c>
      <c r="F410" s="7" t="str">
        <f>"2-3-1"</f>
        <v>2-3-1</v>
      </c>
      <c r="G410" s="4">
        <v>4</v>
      </c>
      <c r="H410" s="4">
        <v>2.5</v>
      </c>
      <c r="I410" s="4">
        <v>7.666666666666667</v>
      </c>
      <c r="J410" s="19">
        <v>0.72789115646258495</v>
      </c>
      <c r="K410" s="19">
        <v>0.23684210526315799</v>
      </c>
      <c r="L410" s="20">
        <v>201.50121065375299</v>
      </c>
      <c r="M410" s="19">
        <v>0.64622641509433998</v>
      </c>
      <c r="N410">
        <v>321</v>
      </c>
      <c r="O410">
        <v>228</v>
      </c>
      <c r="P410">
        <v>54</v>
      </c>
      <c r="Q410">
        <v>441</v>
      </c>
      <c r="R410">
        <v>212</v>
      </c>
      <c r="S410">
        <v>137</v>
      </c>
      <c r="T410">
        <v>75</v>
      </c>
    </row>
    <row r="411" spans="1:20" x14ac:dyDescent="0.3">
      <c r="A411" s="1" t="s">
        <v>3325</v>
      </c>
      <c r="B411" s="1" t="s">
        <v>4127</v>
      </c>
      <c r="C411" t="s">
        <v>4073</v>
      </c>
      <c r="D411" t="s">
        <v>4130</v>
      </c>
      <c r="E411" t="str">
        <f t="shared" si="11"/>
        <v>315.-511.</v>
      </c>
      <c r="F411" s="7" t="str">
        <f>"1-3-2"</f>
        <v>1-3-2</v>
      </c>
      <c r="G411" s="4">
        <v>10</v>
      </c>
      <c r="H411" s="4">
        <v>2</v>
      </c>
      <c r="I411" s="4">
        <v>4</v>
      </c>
      <c r="J411" s="19">
        <v>0.98701298701298701</v>
      </c>
      <c r="K411" s="19">
        <v>0.226190476190476</v>
      </c>
      <c r="L411" s="20">
        <v>403.42105263157902</v>
      </c>
      <c r="M411" s="19">
        <v>0.88461538461538503</v>
      </c>
      <c r="N411">
        <v>76</v>
      </c>
      <c r="O411">
        <v>84</v>
      </c>
      <c r="P411">
        <v>19</v>
      </c>
      <c r="Q411">
        <v>77</v>
      </c>
      <c r="R411">
        <v>26</v>
      </c>
      <c r="S411">
        <v>23</v>
      </c>
      <c r="T411">
        <v>3</v>
      </c>
    </row>
    <row r="412" spans="1:20" x14ac:dyDescent="0.3">
      <c r="A412" s="1" t="s">
        <v>3511</v>
      </c>
      <c r="B412" s="1" t="s">
        <v>4120</v>
      </c>
      <c r="C412" t="s">
        <v>4072</v>
      </c>
      <c r="D412" t="s">
        <v>4130</v>
      </c>
      <c r="E412" t="str">
        <f t="shared" si="11"/>
        <v>315.-511.</v>
      </c>
      <c r="F412" s="7" t="str">
        <f>"2-2-2"</f>
        <v>2-2-2</v>
      </c>
      <c r="G412" s="4">
        <v>5</v>
      </c>
      <c r="H412" s="4">
        <v>4</v>
      </c>
      <c r="I412" s="4">
        <v>5.333333333333333</v>
      </c>
      <c r="J412" s="19">
        <v>0.95817490494296598</v>
      </c>
      <c r="K412" s="19">
        <v>0.20740740740740701</v>
      </c>
      <c r="L412" s="20">
        <v>206.171548117155</v>
      </c>
      <c r="M412" s="19">
        <v>0.70454545454545503</v>
      </c>
      <c r="N412">
        <v>252</v>
      </c>
      <c r="O412">
        <v>135</v>
      </c>
      <c r="P412">
        <v>28</v>
      </c>
      <c r="Q412">
        <v>263</v>
      </c>
      <c r="R412">
        <v>132</v>
      </c>
      <c r="S412">
        <v>93</v>
      </c>
      <c r="T412">
        <v>39</v>
      </c>
    </row>
    <row r="413" spans="1:20" x14ac:dyDescent="0.3">
      <c r="A413" s="1" t="s">
        <v>3341</v>
      </c>
      <c r="B413" s="1" t="s">
        <v>4113</v>
      </c>
      <c r="C413" t="s">
        <v>4070</v>
      </c>
      <c r="D413" t="s">
        <v>4130</v>
      </c>
      <c r="E413" t="str">
        <f t="shared" si="11"/>
        <v>315.-511.</v>
      </c>
      <c r="F413" s="7" t="str">
        <f>"2-1-3"</f>
        <v>2-1-3</v>
      </c>
      <c r="G413" s="4">
        <v>5</v>
      </c>
      <c r="H413" s="4">
        <v>7.5</v>
      </c>
      <c r="I413" s="4">
        <v>2.6666666666666665</v>
      </c>
      <c r="J413" s="19">
        <v>1.55952380952381</v>
      </c>
      <c r="K413" s="19">
        <v>0.48684210526315802</v>
      </c>
      <c r="L413" s="20">
        <v>227.37704918032799</v>
      </c>
      <c r="M413" s="19">
        <v>0.67222222222222205</v>
      </c>
      <c r="N413">
        <v>131</v>
      </c>
      <c r="O413">
        <v>76</v>
      </c>
      <c r="P413">
        <v>37</v>
      </c>
      <c r="Q413">
        <v>84</v>
      </c>
      <c r="R413">
        <v>360</v>
      </c>
      <c r="S413">
        <v>242</v>
      </c>
      <c r="T413">
        <v>118</v>
      </c>
    </row>
    <row r="414" spans="1:20" x14ac:dyDescent="0.3">
      <c r="A414" s="1" t="s">
        <v>3586</v>
      </c>
      <c r="B414" s="1" t="s">
        <v>4127</v>
      </c>
      <c r="C414" t="s">
        <v>4073</v>
      </c>
      <c r="D414" t="s">
        <v>4130</v>
      </c>
      <c r="E414" t="str">
        <f t="shared" si="11"/>
        <v>315.-511.</v>
      </c>
      <c r="F414" s="7" t="str">
        <f>"1-2-3"</f>
        <v>1-2-3</v>
      </c>
      <c r="G414" s="4">
        <v>9</v>
      </c>
      <c r="H414" s="4">
        <v>5</v>
      </c>
      <c r="I414" s="4">
        <v>2.3333333333333335</v>
      </c>
      <c r="J414" s="19">
        <v>1.30909090909091</v>
      </c>
      <c r="K414" s="19">
        <v>0.554838709677419</v>
      </c>
      <c r="L414" s="20">
        <v>390.17241379310298</v>
      </c>
      <c r="M414" s="19">
        <v>0.84821428571428603</v>
      </c>
      <c r="N414">
        <v>144</v>
      </c>
      <c r="O414">
        <v>155</v>
      </c>
      <c r="P414">
        <v>86</v>
      </c>
      <c r="Q414">
        <v>110</v>
      </c>
      <c r="R414">
        <v>336</v>
      </c>
      <c r="S414">
        <v>285</v>
      </c>
      <c r="T414">
        <v>51</v>
      </c>
    </row>
    <row r="415" spans="1:20" x14ac:dyDescent="0.3">
      <c r="A415" s="1" t="s">
        <v>1175</v>
      </c>
      <c r="B415" s="1" t="s">
        <v>4094</v>
      </c>
      <c r="C415" t="s">
        <v>4070</v>
      </c>
      <c r="D415" t="s">
        <v>4130</v>
      </c>
      <c r="E415" t="str">
        <f t="shared" si="11"/>
        <v>315.-511.</v>
      </c>
      <c r="F415" s="7" t="str">
        <f>"2-2-2"</f>
        <v>2-2-2</v>
      </c>
      <c r="G415" s="4">
        <v>5</v>
      </c>
      <c r="H415" s="4">
        <v>5</v>
      </c>
      <c r="I415" s="4">
        <v>4.3333333333333339</v>
      </c>
      <c r="J415" s="19">
        <v>1.1337579617834399</v>
      </c>
      <c r="K415" s="19">
        <v>0.28301886792452802</v>
      </c>
      <c r="L415" s="20">
        <v>252.87581699346401</v>
      </c>
      <c r="M415" s="19">
        <v>0.69473684210526299</v>
      </c>
      <c r="N415">
        <v>178</v>
      </c>
      <c r="O415">
        <v>106</v>
      </c>
      <c r="P415">
        <v>30</v>
      </c>
      <c r="Q415">
        <v>157</v>
      </c>
      <c r="R415">
        <v>95</v>
      </c>
      <c r="S415">
        <v>66</v>
      </c>
      <c r="T415">
        <v>29</v>
      </c>
    </row>
    <row r="416" spans="1:20" x14ac:dyDescent="0.3">
      <c r="A416" s="1" t="s">
        <v>3575</v>
      </c>
      <c r="B416" s="1" t="s">
        <v>4077</v>
      </c>
      <c r="C416" t="s">
        <v>4073</v>
      </c>
      <c r="D416" t="s">
        <v>4130</v>
      </c>
      <c r="E416" t="str">
        <f t="shared" si="11"/>
        <v>315.-511.</v>
      </c>
      <c r="F416" s="7" t="str">
        <f>"2-2-2"</f>
        <v>2-2-2</v>
      </c>
      <c r="G416" s="4">
        <v>5</v>
      </c>
      <c r="H416" s="4">
        <v>4</v>
      </c>
      <c r="I416" s="4">
        <v>6</v>
      </c>
      <c r="J416" s="19">
        <v>1.2270916334661399</v>
      </c>
      <c r="K416" s="19">
        <v>0.74297188755020105</v>
      </c>
      <c r="L416" s="20">
        <v>566.26168224299101</v>
      </c>
      <c r="M416" s="19">
        <v>0.69205298013244998</v>
      </c>
      <c r="N416">
        <v>308</v>
      </c>
      <c r="O416">
        <v>498</v>
      </c>
      <c r="P416">
        <v>370</v>
      </c>
      <c r="Q416">
        <v>251</v>
      </c>
      <c r="R416">
        <v>302</v>
      </c>
      <c r="S416">
        <v>209</v>
      </c>
      <c r="T416">
        <v>93</v>
      </c>
    </row>
    <row r="417" spans="1:20" x14ac:dyDescent="0.3">
      <c r="A417" s="1" t="s">
        <v>3526</v>
      </c>
      <c r="B417" s="1" t="s">
        <v>4099</v>
      </c>
      <c r="C417" t="s">
        <v>4145</v>
      </c>
      <c r="D417" t="s">
        <v>4130</v>
      </c>
      <c r="E417" t="str">
        <f t="shared" si="11"/>
        <v>315.-511.</v>
      </c>
      <c r="F417" s="7" t="str">
        <f>"3-1-2"</f>
        <v>3-1-2</v>
      </c>
      <c r="G417" s="4">
        <v>0</v>
      </c>
      <c r="H417" s="4">
        <v>7</v>
      </c>
      <c r="I417" s="4">
        <v>6</v>
      </c>
      <c r="J417" s="19">
        <v>1.46351931330472</v>
      </c>
      <c r="K417" s="19">
        <v>0.58297872340425505</v>
      </c>
      <c r="L417" s="20">
        <v>263.11349693251498</v>
      </c>
      <c r="M417" s="19">
        <v>0.387596899224806</v>
      </c>
      <c r="N417">
        <v>341</v>
      </c>
      <c r="O417">
        <v>235</v>
      </c>
      <c r="P417">
        <v>137</v>
      </c>
      <c r="Q417">
        <v>233</v>
      </c>
      <c r="R417">
        <v>387</v>
      </c>
      <c r="S417">
        <v>150</v>
      </c>
      <c r="T417">
        <v>237</v>
      </c>
    </row>
    <row r="418" spans="1:20" x14ac:dyDescent="0.3">
      <c r="A418" s="1" t="s">
        <v>2197</v>
      </c>
      <c r="B418" s="1" t="s">
        <v>4081</v>
      </c>
      <c r="C418" t="s">
        <v>4070</v>
      </c>
      <c r="D418" t="s">
        <v>4130</v>
      </c>
      <c r="E418" t="str">
        <f t="shared" si="11"/>
        <v>315.-511.</v>
      </c>
      <c r="F418" s="7" t="str">
        <f>"2-2-2"</f>
        <v>2-2-2</v>
      </c>
      <c r="G418" s="4">
        <v>4</v>
      </c>
      <c r="H418" s="4">
        <v>5</v>
      </c>
      <c r="I418" s="4">
        <v>4.666666666666667</v>
      </c>
      <c r="J418" s="19">
        <v>1.4375</v>
      </c>
      <c r="K418" s="19">
        <v>0.31835205992509402</v>
      </c>
      <c r="L418" s="20">
        <v>470.79710144927498</v>
      </c>
      <c r="M418" s="19">
        <v>0.64</v>
      </c>
      <c r="N418">
        <v>207</v>
      </c>
      <c r="O418">
        <v>267</v>
      </c>
      <c r="P418">
        <v>85</v>
      </c>
      <c r="Q418">
        <v>144</v>
      </c>
      <c r="R418">
        <v>50</v>
      </c>
      <c r="S418">
        <v>32</v>
      </c>
      <c r="T418">
        <v>18</v>
      </c>
    </row>
    <row r="419" spans="1:20" x14ac:dyDescent="0.3">
      <c r="A419" s="1" t="s">
        <v>3472</v>
      </c>
      <c r="B419" s="1" t="s">
        <v>4091</v>
      </c>
      <c r="C419" t="s">
        <v>4070</v>
      </c>
      <c r="D419" t="s">
        <v>4130</v>
      </c>
      <c r="E419" t="str">
        <f t="shared" si="11"/>
        <v>315.-511.</v>
      </c>
      <c r="F419" s="7" t="str">
        <f>"3-2-1"</f>
        <v>3-2-1</v>
      </c>
      <c r="G419" s="4">
        <v>0</v>
      </c>
      <c r="H419" s="4">
        <v>6</v>
      </c>
      <c r="I419" s="4">
        <v>7</v>
      </c>
      <c r="J419" s="19">
        <v>1.3413173652694601</v>
      </c>
      <c r="K419" s="19">
        <v>0.65894736842105295</v>
      </c>
      <c r="L419" s="20">
        <v>371.25267665952902</v>
      </c>
      <c r="M419" s="19">
        <v>0.503164556962025</v>
      </c>
      <c r="N419">
        <v>448</v>
      </c>
      <c r="O419">
        <v>475</v>
      </c>
      <c r="P419">
        <v>313</v>
      </c>
      <c r="Q419">
        <v>334</v>
      </c>
      <c r="R419">
        <v>316</v>
      </c>
      <c r="S419">
        <v>159</v>
      </c>
      <c r="T419">
        <v>157</v>
      </c>
    </row>
    <row r="420" spans="1:20" x14ac:dyDescent="0.3">
      <c r="A420" s="1" t="s">
        <v>1297</v>
      </c>
      <c r="B420" s="1" t="s">
        <v>4085</v>
      </c>
      <c r="C420" t="s">
        <v>4070</v>
      </c>
      <c r="D420" t="s">
        <v>4130</v>
      </c>
      <c r="E420" t="str">
        <f t="shared" si="11"/>
        <v>315.-511.</v>
      </c>
      <c r="F420" s="7" t="str">
        <f>"3-2-1"</f>
        <v>3-2-1</v>
      </c>
      <c r="G420" s="4">
        <v>3</v>
      </c>
      <c r="H420" s="4">
        <v>4</v>
      </c>
      <c r="I420" s="4">
        <v>6.333333333333333</v>
      </c>
      <c r="J420" s="19">
        <v>1.1594202898550701</v>
      </c>
      <c r="K420" s="19">
        <v>0.43298969072165</v>
      </c>
      <c r="L420" s="20">
        <v>367.52595155709298</v>
      </c>
      <c r="M420" s="19">
        <v>0.60869565217391297</v>
      </c>
      <c r="N420">
        <v>320</v>
      </c>
      <c r="O420">
        <v>291</v>
      </c>
      <c r="P420">
        <v>126</v>
      </c>
      <c r="Q420">
        <v>276</v>
      </c>
      <c r="R420">
        <v>23</v>
      </c>
      <c r="S420">
        <v>14</v>
      </c>
      <c r="T420">
        <v>9</v>
      </c>
    </row>
    <row r="421" spans="1:20" x14ac:dyDescent="0.3">
      <c r="A421" s="1" t="s">
        <v>3551</v>
      </c>
      <c r="B421" s="1" t="s">
        <v>4098</v>
      </c>
      <c r="C421" t="s">
        <v>4070</v>
      </c>
      <c r="D421" t="s">
        <v>4130</v>
      </c>
      <c r="E421" t="str">
        <f t="shared" si="11"/>
        <v>315.-511.</v>
      </c>
      <c r="F421" s="7" t="str">
        <f>"3-2-1"</f>
        <v>3-2-1</v>
      </c>
      <c r="G421" s="4">
        <v>0</v>
      </c>
      <c r="H421" s="4">
        <v>5</v>
      </c>
      <c r="I421" s="4">
        <v>7</v>
      </c>
      <c r="J421" s="19">
        <v>1.2552447552447601</v>
      </c>
      <c r="K421" s="19">
        <v>0.402877697841727</v>
      </c>
      <c r="L421" s="20">
        <v>342.80405405405401</v>
      </c>
      <c r="M421" s="19">
        <v>0.47530864197530898</v>
      </c>
      <c r="N421">
        <v>359</v>
      </c>
      <c r="O421">
        <v>278</v>
      </c>
      <c r="P421">
        <v>112</v>
      </c>
      <c r="Q421">
        <v>286</v>
      </c>
      <c r="R421">
        <v>486</v>
      </c>
      <c r="S421">
        <v>231</v>
      </c>
      <c r="T421">
        <v>255</v>
      </c>
    </row>
    <row r="422" spans="1:20" x14ac:dyDescent="0.3">
      <c r="A422" s="1" t="s">
        <v>3582</v>
      </c>
      <c r="B422" s="1" t="s">
        <v>4127</v>
      </c>
      <c r="C422" t="s">
        <v>4070</v>
      </c>
      <c r="D422" t="s">
        <v>4130</v>
      </c>
      <c r="E422" t="str">
        <f t="shared" si="11"/>
        <v>315.-511.</v>
      </c>
      <c r="F422" s="7" t="str">
        <f>"2-2-2"</f>
        <v>2-2-2</v>
      </c>
      <c r="G422" s="4">
        <v>5</v>
      </c>
      <c r="H422" s="4">
        <v>4</v>
      </c>
      <c r="I422" s="4">
        <v>4</v>
      </c>
      <c r="J422" s="19">
        <v>1.2116402116402101</v>
      </c>
      <c r="K422" s="19">
        <v>0.45414847161572103</v>
      </c>
      <c r="L422" s="20">
        <v>424.28934010152301</v>
      </c>
      <c r="M422" s="19">
        <v>0.69778869778869801</v>
      </c>
      <c r="N422">
        <v>229</v>
      </c>
      <c r="O422">
        <v>229</v>
      </c>
      <c r="P422">
        <v>104</v>
      </c>
      <c r="Q422">
        <v>189</v>
      </c>
      <c r="R422">
        <v>407</v>
      </c>
      <c r="S422">
        <v>284</v>
      </c>
      <c r="T422">
        <v>123</v>
      </c>
    </row>
    <row r="423" spans="1:20" x14ac:dyDescent="0.3">
      <c r="A423" s="1" t="s">
        <v>1258</v>
      </c>
      <c r="B423" s="1" t="s">
        <v>4124</v>
      </c>
      <c r="C423" t="s">
        <v>4071</v>
      </c>
      <c r="D423" t="s">
        <v>4130</v>
      </c>
      <c r="E423" t="str">
        <f t="shared" si="11"/>
        <v>315.-511.</v>
      </c>
      <c r="F423" s="7" t="str">
        <f>"1-2-3"</f>
        <v>1-2-3</v>
      </c>
      <c r="G423" s="4">
        <v>7</v>
      </c>
      <c r="H423" s="4">
        <v>4</v>
      </c>
      <c r="I423" s="4">
        <v>2.6666666666666665</v>
      </c>
      <c r="J423" s="19">
        <v>1.05</v>
      </c>
      <c r="K423" s="19">
        <v>0.71698113207547198</v>
      </c>
      <c r="L423" s="20">
        <v>257.933333333333</v>
      </c>
      <c r="M423" s="19">
        <v>0.77500000000000002</v>
      </c>
      <c r="N423">
        <v>168</v>
      </c>
      <c r="O423">
        <v>106</v>
      </c>
      <c r="P423">
        <v>76</v>
      </c>
      <c r="Q423">
        <v>160</v>
      </c>
      <c r="R423">
        <v>240</v>
      </c>
      <c r="S423">
        <v>186</v>
      </c>
      <c r="T423">
        <v>54</v>
      </c>
    </row>
    <row r="424" spans="1:20" x14ac:dyDescent="0.3">
      <c r="A424" s="1" t="s">
        <v>2164</v>
      </c>
      <c r="B424" s="1" t="s">
        <v>4085</v>
      </c>
      <c r="C424" t="s">
        <v>4070</v>
      </c>
      <c r="D424" t="s">
        <v>4130</v>
      </c>
      <c r="E424" t="str">
        <f t="shared" si="11"/>
        <v>315.-511.</v>
      </c>
      <c r="F424" s="7" t="str">
        <f>"1-3-2"</f>
        <v>1-3-2</v>
      </c>
      <c r="G424" s="4">
        <v>9</v>
      </c>
      <c r="H424" s="4">
        <v>3</v>
      </c>
      <c r="I424" s="4">
        <v>5.6666666666666661</v>
      </c>
      <c r="J424" s="19">
        <v>1.0333333333333301</v>
      </c>
      <c r="K424" s="19">
        <v>0.39917695473251003</v>
      </c>
      <c r="L424" s="20">
        <v>343.77906976744202</v>
      </c>
      <c r="M424" s="19">
        <v>0.859649122807018</v>
      </c>
      <c r="N424">
        <v>279</v>
      </c>
      <c r="O424">
        <v>243</v>
      </c>
      <c r="P424">
        <v>97</v>
      </c>
      <c r="Q424">
        <v>270</v>
      </c>
      <c r="R424">
        <v>57</v>
      </c>
      <c r="S424">
        <v>49</v>
      </c>
      <c r="T424">
        <v>8</v>
      </c>
    </row>
    <row r="425" spans="1:20" x14ac:dyDescent="0.3">
      <c r="A425" s="1" t="s">
        <v>3647</v>
      </c>
      <c r="B425" s="1" t="s">
        <v>4125</v>
      </c>
      <c r="C425" t="s">
        <v>4070</v>
      </c>
      <c r="D425" t="s">
        <v>4130</v>
      </c>
      <c r="E425" t="str">
        <f t="shared" si="11"/>
        <v>315.-511.</v>
      </c>
      <c r="F425" s="7" t="str">
        <f>"2-2-2"</f>
        <v>2-2-2</v>
      </c>
      <c r="G425" s="4">
        <v>4</v>
      </c>
      <c r="H425" s="4">
        <v>4.5</v>
      </c>
      <c r="I425" s="4">
        <v>6</v>
      </c>
      <c r="J425" s="19">
        <v>0.94909090909090899</v>
      </c>
      <c r="K425" s="19">
        <v>0.20740740740740701</v>
      </c>
      <c r="L425" s="20">
        <v>184.55056179775301</v>
      </c>
      <c r="M425" s="19">
        <v>0.63143631436314396</v>
      </c>
      <c r="N425">
        <v>261</v>
      </c>
      <c r="O425">
        <v>135</v>
      </c>
      <c r="P425">
        <v>28</v>
      </c>
      <c r="Q425">
        <v>275</v>
      </c>
      <c r="R425">
        <v>369</v>
      </c>
      <c r="S425">
        <v>233</v>
      </c>
      <c r="T425">
        <v>136</v>
      </c>
    </row>
    <row r="426" spans="1:20" x14ac:dyDescent="0.3">
      <c r="A426" s="1" t="s">
        <v>3606</v>
      </c>
      <c r="B426" s="1" t="s">
        <v>4081</v>
      </c>
      <c r="C426" t="s">
        <v>4070</v>
      </c>
      <c r="D426" t="s">
        <v>4130</v>
      </c>
      <c r="E426" t="str">
        <f t="shared" si="11"/>
        <v>315.-511.</v>
      </c>
      <c r="F426" s="7" t="str">
        <f>"2-2-2"</f>
        <v>2-2-2</v>
      </c>
      <c r="G426" s="4">
        <v>4</v>
      </c>
      <c r="H426" s="4">
        <v>3.5</v>
      </c>
      <c r="I426" s="4">
        <v>5.6666666666666661</v>
      </c>
      <c r="J426" s="19">
        <v>1.11904761904762</v>
      </c>
      <c r="K426" s="19">
        <v>0.42384105960264901</v>
      </c>
      <c r="L426" s="20">
        <v>432.274509803922</v>
      </c>
      <c r="M426" s="19">
        <v>0.66808510638297902</v>
      </c>
      <c r="N426">
        <v>282</v>
      </c>
      <c r="O426">
        <v>302</v>
      </c>
      <c r="P426">
        <v>128</v>
      </c>
      <c r="Q426">
        <v>252</v>
      </c>
      <c r="R426">
        <v>235</v>
      </c>
      <c r="S426">
        <v>157</v>
      </c>
      <c r="T426">
        <v>78</v>
      </c>
    </row>
    <row r="427" spans="1:20" x14ac:dyDescent="0.3">
      <c r="A427" s="1" t="s">
        <v>3681</v>
      </c>
      <c r="B427" s="1" t="s">
        <v>4100</v>
      </c>
      <c r="C427" t="s">
        <v>4071</v>
      </c>
      <c r="D427" t="s">
        <v>4130</v>
      </c>
      <c r="E427" t="str">
        <f t="shared" si="11"/>
        <v>315.-511.</v>
      </c>
      <c r="F427" s="7" t="str">
        <f>"3-1-2"</f>
        <v>3-1-2</v>
      </c>
      <c r="G427" s="4">
        <v>2</v>
      </c>
      <c r="H427" s="4">
        <v>7</v>
      </c>
      <c r="I427" s="4">
        <v>5.6666666666666661</v>
      </c>
      <c r="J427" s="19">
        <v>1.1054545454545499</v>
      </c>
      <c r="K427" s="19">
        <v>0.40540540540540498</v>
      </c>
      <c r="L427" s="20">
        <v>47.055749128919899</v>
      </c>
      <c r="M427" s="19">
        <v>0.560693641618497</v>
      </c>
      <c r="N427">
        <v>304</v>
      </c>
      <c r="O427">
        <v>37</v>
      </c>
      <c r="P427">
        <v>15</v>
      </c>
      <c r="Q427">
        <v>275</v>
      </c>
      <c r="R427">
        <v>173</v>
      </c>
      <c r="S427">
        <v>97</v>
      </c>
      <c r="T427">
        <v>76</v>
      </c>
    </row>
    <row r="428" spans="1:20" x14ac:dyDescent="0.3">
      <c r="A428" s="1" t="s">
        <v>3690</v>
      </c>
      <c r="B428" s="1" t="s">
        <v>4125</v>
      </c>
      <c r="C428" t="s">
        <v>4070</v>
      </c>
      <c r="D428" t="s">
        <v>4130</v>
      </c>
      <c r="E428" t="str">
        <f t="shared" si="11"/>
        <v>315.-511.</v>
      </c>
      <c r="F428" s="7" t="str">
        <f>"2-2-2"</f>
        <v>2-2-2</v>
      </c>
      <c r="G428" s="4">
        <v>5</v>
      </c>
      <c r="H428" s="4">
        <v>3.5</v>
      </c>
      <c r="I428" s="4">
        <v>5.6666666666666661</v>
      </c>
      <c r="J428" s="19">
        <v>0.95652173913043503</v>
      </c>
      <c r="K428" s="19">
        <v>0.25543478260869601</v>
      </c>
      <c r="L428" s="20">
        <v>269.71887550200802</v>
      </c>
      <c r="M428" s="19">
        <v>0.67901234567901203</v>
      </c>
      <c r="N428">
        <v>264</v>
      </c>
      <c r="O428">
        <v>184</v>
      </c>
      <c r="P428">
        <v>47</v>
      </c>
      <c r="Q428">
        <v>276</v>
      </c>
      <c r="R428">
        <v>324</v>
      </c>
      <c r="S428">
        <v>220</v>
      </c>
      <c r="T428">
        <v>104</v>
      </c>
    </row>
    <row r="429" spans="1:20" x14ac:dyDescent="0.3">
      <c r="A429" s="1" t="s">
        <v>3654</v>
      </c>
      <c r="B429" s="1" t="s">
        <v>4104</v>
      </c>
      <c r="C429" t="s">
        <v>4070</v>
      </c>
      <c r="D429" t="s">
        <v>4130</v>
      </c>
      <c r="E429" t="str">
        <f t="shared" si="11"/>
        <v>315.-511.</v>
      </c>
      <c r="F429" s="7" t="str">
        <f>"2-2-2"</f>
        <v>2-2-2</v>
      </c>
      <c r="G429" s="4">
        <v>4</v>
      </c>
      <c r="H429" s="4">
        <v>3.5</v>
      </c>
      <c r="I429" s="4">
        <v>4</v>
      </c>
      <c r="J429" s="19">
        <v>1.0042918454935601</v>
      </c>
      <c r="K429" s="19">
        <v>0.44444444444444398</v>
      </c>
      <c r="L429" s="20">
        <v>323.114754098361</v>
      </c>
      <c r="M429" s="19">
        <v>0.66486486486486496</v>
      </c>
      <c r="N429">
        <v>234</v>
      </c>
      <c r="O429">
        <v>216</v>
      </c>
      <c r="P429">
        <v>96</v>
      </c>
      <c r="Q429">
        <v>233</v>
      </c>
      <c r="R429">
        <v>370</v>
      </c>
      <c r="S429">
        <v>246</v>
      </c>
      <c r="T429">
        <v>124</v>
      </c>
    </row>
    <row r="430" spans="1:20" x14ac:dyDescent="0.3">
      <c r="A430" s="1" t="s">
        <v>3749</v>
      </c>
      <c r="B430" s="1" t="s">
        <v>4091</v>
      </c>
      <c r="C430" t="s">
        <v>4073</v>
      </c>
      <c r="D430" t="s">
        <v>4130</v>
      </c>
      <c r="E430" t="str">
        <f t="shared" si="11"/>
        <v>315.-511.</v>
      </c>
      <c r="F430" s="7" t="str">
        <f>"2-1-3"</f>
        <v>2-1-3</v>
      </c>
      <c r="G430" s="4">
        <v>4</v>
      </c>
      <c r="H430" s="4">
        <v>10</v>
      </c>
      <c r="I430" s="4">
        <v>3</v>
      </c>
      <c r="J430" s="19">
        <v>1.70588235294118</v>
      </c>
      <c r="K430" s="19">
        <v>0</v>
      </c>
      <c r="L430" s="20">
        <v>0</v>
      </c>
      <c r="M430" s="19">
        <v>0.66269841269841301</v>
      </c>
      <c r="N430">
        <v>174</v>
      </c>
      <c r="O430">
        <v>0</v>
      </c>
      <c r="P430">
        <v>0</v>
      </c>
      <c r="Q430">
        <v>102</v>
      </c>
      <c r="R430">
        <v>252</v>
      </c>
      <c r="S430">
        <v>167</v>
      </c>
      <c r="T430">
        <v>85</v>
      </c>
    </row>
    <row r="431" spans="1:20" x14ac:dyDescent="0.3">
      <c r="A431" s="1" t="s">
        <v>119</v>
      </c>
      <c r="B431" s="1" t="s">
        <v>4116</v>
      </c>
      <c r="C431" t="s">
        <v>4070</v>
      </c>
      <c r="D431" t="s">
        <v>4130</v>
      </c>
      <c r="E431" t="str">
        <f t="shared" si="11"/>
        <v>315.-511.</v>
      </c>
      <c r="F431" s="7" t="str">
        <f>"3-2-1"</f>
        <v>3-2-1</v>
      </c>
      <c r="G431" s="4">
        <v>3</v>
      </c>
      <c r="H431" s="4">
        <v>4.5</v>
      </c>
      <c r="I431" s="4">
        <v>9.3333333333333339</v>
      </c>
      <c r="J431" s="19">
        <v>0.99068322981366497</v>
      </c>
      <c r="K431" s="19">
        <v>0.20489296636085599</v>
      </c>
      <c r="L431" s="20">
        <v>198.26411960132901</v>
      </c>
      <c r="M431" s="19">
        <v>0.592592592592593</v>
      </c>
      <c r="N431">
        <v>638</v>
      </c>
      <c r="O431">
        <v>327</v>
      </c>
      <c r="P431">
        <v>67</v>
      </c>
      <c r="Q431">
        <v>644</v>
      </c>
      <c r="R431">
        <v>351</v>
      </c>
      <c r="S431">
        <v>208</v>
      </c>
      <c r="T431">
        <v>143</v>
      </c>
    </row>
    <row r="432" spans="1:20" x14ac:dyDescent="0.3">
      <c r="A432" s="1" t="s">
        <v>60</v>
      </c>
      <c r="B432" s="1" t="s">
        <v>4079</v>
      </c>
      <c r="C432" t="s">
        <v>4071</v>
      </c>
      <c r="D432" t="s">
        <v>4130</v>
      </c>
      <c r="E432" t="str">
        <f t="shared" si="11"/>
        <v>315.-511.</v>
      </c>
      <c r="F432" s="7" t="str">
        <f>"3-2-1"</f>
        <v>3-2-1</v>
      </c>
      <c r="G432" s="4">
        <v>3</v>
      </c>
      <c r="H432" s="4">
        <v>6</v>
      </c>
      <c r="I432" s="4">
        <v>7.666666666666667</v>
      </c>
      <c r="J432" s="19">
        <v>1.0792540792540799</v>
      </c>
      <c r="K432" s="19">
        <v>0.57062146892655397</v>
      </c>
      <c r="L432" s="20">
        <v>150.594405594406</v>
      </c>
      <c r="M432" s="19">
        <v>0.61299435028248594</v>
      </c>
      <c r="N432">
        <v>463</v>
      </c>
      <c r="O432">
        <v>177</v>
      </c>
      <c r="P432">
        <v>101</v>
      </c>
      <c r="Q432">
        <v>429</v>
      </c>
      <c r="R432">
        <v>354</v>
      </c>
      <c r="S432">
        <v>217</v>
      </c>
      <c r="T432">
        <v>137</v>
      </c>
    </row>
    <row r="433" spans="1:20" x14ac:dyDescent="0.3">
      <c r="A433" s="1" t="s">
        <v>2291</v>
      </c>
      <c r="B433" s="1" t="s">
        <v>4090</v>
      </c>
      <c r="C433" t="s">
        <v>4070</v>
      </c>
      <c r="D433" t="s">
        <v>4130</v>
      </c>
      <c r="E433" t="str">
        <f t="shared" si="11"/>
        <v>315.-511.</v>
      </c>
      <c r="F433" s="7" t="str">
        <f>"3-2-1"</f>
        <v>3-2-1</v>
      </c>
      <c r="G433" s="4">
        <v>3</v>
      </c>
      <c r="H433" s="4">
        <v>4.5</v>
      </c>
      <c r="I433" s="4">
        <v>8.6666666666666679</v>
      </c>
      <c r="J433" s="19">
        <v>1.0739436619718301</v>
      </c>
      <c r="K433" s="19">
        <v>0.32227488151658801</v>
      </c>
      <c r="L433" s="20">
        <v>249.77837837837799</v>
      </c>
      <c r="M433" s="19">
        <v>0.62295081967213095</v>
      </c>
      <c r="N433">
        <v>915</v>
      </c>
      <c r="O433">
        <v>633</v>
      </c>
      <c r="P433">
        <v>204</v>
      </c>
      <c r="Q433">
        <v>852</v>
      </c>
      <c r="R433">
        <v>61</v>
      </c>
      <c r="S433">
        <v>38</v>
      </c>
      <c r="T433">
        <v>23</v>
      </c>
    </row>
    <row r="434" spans="1:20" x14ac:dyDescent="0.3">
      <c r="A434" s="1" t="s">
        <v>2226</v>
      </c>
      <c r="B434" s="1" t="s">
        <v>4081</v>
      </c>
      <c r="C434" t="s">
        <v>4070</v>
      </c>
      <c r="D434" t="s">
        <v>4130</v>
      </c>
      <c r="E434" t="str">
        <f t="shared" si="11"/>
        <v>315.-511.</v>
      </c>
      <c r="F434" s="7" t="str">
        <f>"3-1-2"</f>
        <v>3-1-2</v>
      </c>
      <c r="G434" s="4">
        <v>2</v>
      </c>
      <c r="H434" s="4">
        <v>8</v>
      </c>
      <c r="I434" s="4">
        <v>6</v>
      </c>
      <c r="J434" s="19">
        <v>1.34782608695652</v>
      </c>
      <c r="K434" s="19">
        <v>0.32786885245901598</v>
      </c>
      <c r="L434" s="20">
        <v>178.835341365462</v>
      </c>
      <c r="M434" s="19">
        <v>0.58490566037735803</v>
      </c>
      <c r="N434">
        <v>279</v>
      </c>
      <c r="O434">
        <v>122</v>
      </c>
      <c r="P434">
        <v>40</v>
      </c>
      <c r="Q434">
        <v>207</v>
      </c>
      <c r="R434">
        <v>106</v>
      </c>
      <c r="S434">
        <v>62</v>
      </c>
      <c r="T434">
        <v>44</v>
      </c>
    </row>
    <row r="435" spans="1:20" x14ac:dyDescent="0.3">
      <c r="A435" s="1" t="s">
        <v>3752</v>
      </c>
      <c r="B435" s="1" t="s">
        <v>4113</v>
      </c>
      <c r="C435" t="s">
        <v>4071</v>
      </c>
      <c r="D435" t="s">
        <v>4130</v>
      </c>
      <c r="E435" t="str">
        <f t="shared" si="11"/>
        <v>315.-511.</v>
      </c>
      <c r="F435" s="7" t="str">
        <f>"2-2-2"</f>
        <v>2-2-2</v>
      </c>
      <c r="G435" s="4">
        <v>5</v>
      </c>
      <c r="H435" s="4">
        <v>5.5</v>
      </c>
      <c r="I435" s="4">
        <v>5.6666666666666661</v>
      </c>
      <c r="J435" s="19">
        <v>1.0495495495495499</v>
      </c>
      <c r="K435" s="19">
        <v>0.29230769230769199</v>
      </c>
      <c r="L435" s="20">
        <v>110.348837209302</v>
      </c>
      <c r="M435" s="19">
        <v>0.67474048442906598</v>
      </c>
      <c r="N435">
        <v>233</v>
      </c>
      <c r="O435">
        <v>65</v>
      </c>
      <c r="P435">
        <v>19</v>
      </c>
      <c r="Q435">
        <v>222</v>
      </c>
      <c r="R435">
        <v>289</v>
      </c>
      <c r="S435">
        <v>195</v>
      </c>
      <c r="T435">
        <v>94</v>
      </c>
    </row>
    <row r="436" spans="1:20" x14ac:dyDescent="0.3">
      <c r="A436" s="1" t="s">
        <v>3784</v>
      </c>
      <c r="B436" s="1" t="s">
        <v>4125</v>
      </c>
      <c r="C436" t="s">
        <v>4071</v>
      </c>
      <c r="D436" t="s">
        <v>4130</v>
      </c>
      <c r="E436" t="str">
        <f t="shared" si="11"/>
        <v>315.-511.</v>
      </c>
      <c r="F436" s="7" t="str">
        <f>"2-2-2"</f>
        <v>2-2-2</v>
      </c>
      <c r="G436" s="4">
        <v>5</v>
      </c>
      <c r="H436" s="4">
        <v>6</v>
      </c>
      <c r="I436" s="4">
        <v>5.6666666666666661</v>
      </c>
      <c r="J436" s="19">
        <v>1.02102102102102</v>
      </c>
      <c r="K436" s="19">
        <v>0.57499999999999996</v>
      </c>
      <c r="L436" s="20">
        <v>96.369636963696394</v>
      </c>
      <c r="M436" s="19">
        <v>0.70297029702970304</v>
      </c>
      <c r="N436">
        <v>340</v>
      </c>
      <c r="O436">
        <v>80</v>
      </c>
      <c r="P436">
        <v>46</v>
      </c>
      <c r="Q436">
        <v>333</v>
      </c>
      <c r="R436">
        <v>404</v>
      </c>
      <c r="S436">
        <v>284</v>
      </c>
      <c r="T436">
        <v>120</v>
      </c>
    </row>
    <row r="437" spans="1:20" x14ac:dyDescent="0.3">
      <c r="A437" s="1" t="s">
        <v>3755</v>
      </c>
      <c r="B437" s="1" t="s">
        <v>4086</v>
      </c>
      <c r="C437" t="s">
        <v>4070</v>
      </c>
      <c r="D437" t="s">
        <v>4130</v>
      </c>
      <c r="E437" t="str">
        <f t="shared" si="11"/>
        <v>315.-511.</v>
      </c>
      <c r="F437" s="7" t="str">
        <f>"3-2-1"</f>
        <v>3-2-1</v>
      </c>
      <c r="G437" s="4">
        <v>3</v>
      </c>
      <c r="H437" s="4">
        <v>3.5</v>
      </c>
      <c r="I437" s="4">
        <v>8.6666666666666679</v>
      </c>
      <c r="J437" s="19">
        <v>0.97176079734219301</v>
      </c>
      <c r="K437" s="19">
        <v>0.32380952380952399</v>
      </c>
      <c r="L437" s="20">
        <v>265.68457538994801</v>
      </c>
      <c r="M437" s="19">
        <v>0.59751037344398295</v>
      </c>
      <c r="N437">
        <v>585</v>
      </c>
      <c r="O437">
        <v>420</v>
      </c>
      <c r="P437">
        <v>136</v>
      </c>
      <c r="Q437">
        <v>602</v>
      </c>
      <c r="R437">
        <v>482</v>
      </c>
      <c r="S437">
        <v>288</v>
      </c>
      <c r="T437">
        <v>194</v>
      </c>
    </row>
    <row r="438" spans="1:20" x14ac:dyDescent="0.3">
      <c r="A438" s="1" t="s">
        <v>3761</v>
      </c>
      <c r="B438" s="1" t="s">
        <v>4093</v>
      </c>
      <c r="C438" t="s">
        <v>4072</v>
      </c>
      <c r="D438" t="s">
        <v>4130</v>
      </c>
      <c r="E438" t="str">
        <f t="shared" si="11"/>
        <v>315.-511.</v>
      </c>
      <c r="F438" s="7" t="str">
        <f>"3-2-1"</f>
        <v>3-2-1</v>
      </c>
      <c r="G438" s="4">
        <v>3</v>
      </c>
      <c r="H438" s="4">
        <v>6</v>
      </c>
      <c r="I438" s="4">
        <v>6.333333333333333</v>
      </c>
      <c r="J438" s="19">
        <v>1.1285714285714299</v>
      </c>
      <c r="K438" s="19">
        <v>0.28000000000000003</v>
      </c>
      <c r="L438" s="20">
        <v>174.92012779552701</v>
      </c>
      <c r="M438" s="19">
        <v>0.62179487179487203</v>
      </c>
      <c r="N438">
        <v>316</v>
      </c>
      <c r="O438">
        <v>150</v>
      </c>
      <c r="P438">
        <v>42</v>
      </c>
      <c r="Q438">
        <v>280</v>
      </c>
      <c r="R438">
        <v>156</v>
      </c>
      <c r="S438">
        <v>97</v>
      </c>
      <c r="T438">
        <v>59</v>
      </c>
    </row>
    <row r="439" spans="1:20" x14ac:dyDescent="0.3">
      <c r="A439" s="1" t="s">
        <v>3733</v>
      </c>
      <c r="B439" s="1" t="s">
        <v>4120</v>
      </c>
      <c r="C439" t="s">
        <v>4070</v>
      </c>
      <c r="D439" t="s">
        <v>4130</v>
      </c>
      <c r="E439" t="str">
        <f t="shared" si="11"/>
        <v>315.-511.</v>
      </c>
      <c r="F439" s="7" t="str">
        <f>"3-1-2"</f>
        <v>3-1-2</v>
      </c>
      <c r="G439" s="4">
        <v>0</v>
      </c>
      <c r="H439" s="4">
        <v>8</v>
      </c>
      <c r="I439" s="4">
        <v>6</v>
      </c>
      <c r="J439" s="19">
        <v>1.3493449781659399</v>
      </c>
      <c r="K439" s="19">
        <v>0.5</v>
      </c>
      <c r="L439" s="20">
        <v>178.048780487805</v>
      </c>
      <c r="M439" s="19">
        <v>0.47474747474747497</v>
      </c>
      <c r="N439">
        <v>309</v>
      </c>
      <c r="O439">
        <v>140</v>
      </c>
      <c r="P439">
        <v>70</v>
      </c>
      <c r="Q439">
        <v>229</v>
      </c>
      <c r="R439">
        <v>198</v>
      </c>
      <c r="S439">
        <v>94</v>
      </c>
      <c r="T439">
        <v>104</v>
      </c>
    </row>
    <row r="440" spans="1:20" x14ac:dyDescent="0.3">
      <c r="A440" s="1" t="s">
        <v>1896</v>
      </c>
      <c r="B440" s="1" t="s">
        <v>4097</v>
      </c>
      <c r="C440" t="s">
        <v>4071</v>
      </c>
      <c r="D440" t="s">
        <v>4130</v>
      </c>
      <c r="E440" t="str">
        <f t="shared" si="11"/>
        <v>315.-511.</v>
      </c>
      <c r="F440" s="7" t="str">
        <f>"2-1-3"</f>
        <v>2-1-3</v>
      </c>
      <c r="G440" s="4">
        <v>6</v>
      </c>
      <c r="H440" s="4">
        <v>8.5</v>
      </c>
      <c r="I440" s="4">
        <v>2</v>
      </c>
      <c r="J440" s="19">
        <v>1.33108108108108</v>
      </c>
      <c r="K440" s="19">
        <v>0.71698113207547198</v>
      </c>
      <c r="L440" s="20">
        <v>104.005376344086</v>
      </c>
      <c r="M440" s="19">
        <v>0.73214285714285698</v>
      </c>
      <c r="N440">
        <v>197</v>
      </c>
      <c r="O440">
        <v>53</v>
      </c>
      <c r="P440">
        <v>38</v>
      </c>
      <c r="Q440">
        <v>148</v>
      </c>
      <c r="R440">
        <v>56</v>
      </c>
      <c r="S440">
        <v>41</v>
      </c>
      <c r="T440">
        <v>15</v>
      </c>
    </row>
    <row r="441" spans="1:20" x14ac:dyDescent="0.3">
      <c r="A441" s="1" t="s">
        <v>3714</v>
      </c>
      <c r="B441" s="1" t="s">
        <v>4127</v>
      </c>
      <c r="C441" t="s">
        <v>4073</v>
      </c>
      <c r="D441" t="s">
        <v>4130</v>
      </c>
      <c r="E441" t="str">
        <f t="shared" si="11"/>
        <v>315.-511.</v>
      </c>
      <c r="F441" s="7" t="str">
        <f>"2-2-2"</f>
        <v>2-2-2</v>
      </c>
      <c r="G441" s="4">
        <v>6</v>
      </c>
      <c r="H441" s="4">
        <v>6</v>
      </c>
      <c r="I441" s="4">
        <v>4</v>
      </c>
      <c r="J441" s="19">
        <v>1.4424242424242399</v>
      </c>
      <c r="K441" s="19">
        <v>0.593301435406699</v>
      </c>
      <c r="L441" s="20">
        <v>345.18099547511298</v>
      </c>
      <c r="M441" s="19">
        <v>0.75203252032520296</v>
      </c>
      <c r="N441">
        <v>238</v>
      </c>
      <c r="O441">
        <v>209</v>
      </c>
      <c r="P441">
        <v>124</v>
      </c>
      <c r="Q441">
        <v>165</v>
      </c>
      <c r="R441">
        <v>492</v>
      </c>
      <c r="S441">
        <v>370</v>
      </c>
      <c r="T441">
        <v>122</v>
      </c>
    </row>
    <row r="442" spans="1:20" x14ac:dyDescent="0.3">
      <c r="A442" s="1" t="s">
        <v>72</v>
      </c>
      <c r="B442" s="1" t="s">
        <v>4078</v>
      </c>
      <c r="C442" t="s">
        <v>4070</v>
      </c>
      <c r="D442" t="s">
        <v>4130</v>
      </c>
      <c r="E442" t="str">
        <f t="shared" si="11"/>
        <v>315.-511.</v>
      </c>
      <c r="F442" s="7" t="str">
        <f>"3-2-1"</f>
        <v>3-2-1</v>
      </c>
      <c r="G442" s="4">
        <v>3</v>
      </c>
      <c r="H442" s="4">
        <v>5</v>
      </c>
      <c r="I442" s="4">
        <v>7</v>
      </c>
      <c r="J442" s="19">
        <v>1.2718750000000001</v>
      </c>
      <c r="K442" s="19">
        <v>0.65577889447236204</v>
      </c>
      <c r="L442" s="20">
        <v>356.053921568627</v>
      </c>
      <c r="M442" s="19">
        <v>0.59302325581395399</v>
      </c>
      <c r="N442">
        <v>407</v>
      </c>
      <c r="O442">
        <v>398</v>
      </c>
      <c r="P442">
        <v>261</v>
      </c>
      <c r="Q442">
        <v>320</v>
      </c>
      <c r="R442">
        <v>258</v>
      </c>
      <c r="S442">
        <v>153</v>
      </c>
      <c r="T442">
        <v>105</v>
      </c>
    </row>
    <row r="443" spans="1:20" x14ac:dyDescent="0.3">
      <c r="A443" s="1" t="s">
        <v>3726</v>
      </c>
      <c r="B443" s="1" t="s">
        <v>4108</v>
      </c>
      <c r="C443" t="s">
        <v>4073</v>
      </c>
      <c r="D443" t="s">
        <v>4130</v>
      </c>
      <c r="E443" t="str">
        <f t="shared" si="11"/>
        <v>315.-511.</v>
      </c>
      <c r="F443" s="7" t="str">
        <f>"2-2-2"</f>
        <v>2-2-2</v>
      </c>
      <c r="G443" s="4">
        <v>6</v>
      </c>
      <c r="H443" s="4">
        <v>3.5</v>
      </c>
      <c r="I443" s="4">
        <v>5.333333333333333</v>
      </c>
      <c r="J443" s="19">
        <v>1.0392857142857099</v>
      </c>
      <c r="K443" s="19">
        <v>0.34836065573770503</v>
      </c>
      <c r="L443" s="20">
        <v>305</v>
      </c>
      <c r="M443" s="19">
        <v>0.73118279569892497</v>
      </c>
      <c r="N443">
        <v>291</v>
      </c>
      <c r="O443">
        <v>244</v>
      </c>
      <c r="P443">
        <v>85</v>
      </c>
      <c r="Q443">
        <v>280</v>
      </c>
      <c r="R443">
        <v>558</v>
      </c>
      <c r="S443">
        <v>408</v>
      </c>
      <c r="T443">
        <v>150</v>
      </c>
    </row>
    <row r="444" spans="1:20" x14ac:dyDescent="0.3">
      <c r="A444" s="1" t="s">
        <v>2512</v>
      </c>
      <c r="B444" s="1" t="s">
        <v>4090</v>
      </c>
      <c r="C444" t="s">
        <v>4071</v>
      </c>
      <c r="D444" t="s">
        <v>4130</v>
      </c>
      <c r="E444" t="str">
        <f t="shared" si="11"/>
        <v>315.-511.</v>
      </c>
      <c r="F444" s="7" t="str">
        <f>"2-2-2"</f>
        <v>2-2-2</v>
      </c>
      <c r="G444" s="4">
        <v>5</v>
      </c>
      <c r="H444" s="4">
        <v>5.5</v>
      </c>
      <c r="I444" s="4">
        <v>4</v>
      </c>
      <c r="J444" s="19">
        <v>0.99082568807339499</v>
      </c>
      <c r="K444" s="19">
        <v>0.30612244897959201</v>
      </c>
      <c r="L444" s="20">
        <v>91.717948717948701</v>
      </c>
      <c r="M444" s="19">
        <v>0.6875</v>
      </c>
      <c r="N444">
        <v>216</v>
      </c>
      <c r="O444">
        <v>49</v>
      </c>
      <c r="P444">
        <v>15</v>
      </c>
      <c r="Q444">
        <v>218</v>
      </c>
      <c r="R444">
        <v>32</v>
      </c>
      <c r="S444">
        <v>22</v>
      </c>
      <c r="T444">
        <v>10</v>
      </c>
    </row>
    <row r="445" spans="1:20" x14ac:dyDescent="0.3">
      <c r="A445" s="1" t="s">
        <v>3794</v>
      </c>
      <c r="B445" s="1" t="s">
        <v>4099</v>
      </c>
      <c r="C445" t="s">
        <v>4071</v>
      </c>
      <c r="D445" t="s">
        <v>4130</v>
      </c>
      <c r="E445" t="str">
        <f t="shared" ref="E445:E508" si="12">"315.-511."</f>
        <v>315.-511.</v>
      </c>
      <c r="F445" s="7" t="str">
        <f>"3-2-1"</f>
        <v>3-2-1</v>
      </c>
      <c r="G445" s="4">
        <v>3</v>
      </c>
      <c r="H445" s="4">
        <v>4.5</v>
      </c>
      <c r="I445" s="4">
        <v>6.333333333333333</v>
      </c>
      <c r="J445" s="19">
        <v>1.0141843971631199</v>
      </c>
      <c r="K445" s="19">
        <v>0.375</v>
      </c>
      <c r="L445" s="20">
        <v>215.87548638132299</v>
      </c>
      <c r="M445" s="19">
        <v>0.625</v>
      </c>
      <c r="N445">
        <v>286</v>
      </c>
      <c r="O445">
        <v>152</v>
      </c>
      <c r="P445">
        <v>57</v>
      </c>
      <c r="Q445">
        <v>282</v>
      </c>
      <c r="R445">
        <v>352</v>
      </c>
      <c r="S445">
        <v>220</v>
      </c>
      <c r="T445">
        <v>132</v>
      </c>
    </row>
    <row r="446" spans="1:20" x14ac:dyDescent="0.3">
      <c r="A446" s="1" t="s">
        <v>131</v>
      </c>
      <c r="B446" s="1" t="s">
        <v>4092</v>
      </c>
      <c r="C446" t="s">
        <v>4070</v>
      </c>
      <c r="D446" t="s">
        <v>4130</v>
      </c>
      <c r="E446" t="str">
        <f t="shared" si="12"/>
        <v>315.-511.</v>
      </c>
      <c r="F446" s="7" t="str">
        <f>"3-2-1"</f>
        <v>3-2-1</v>
      </c>
      <c r="G446" s="4">
        <v>1</v>
      </c>
      <c r="H446" s="4">
        <v>4</v>
      </c>
      <c r="I446" s="4">
        <v>8</v>
      </c>
      <c r="J446" s="19">
        <v>1.05827505827506</v>
      </c>
      <c r="K446" s="19">
        <v>0.49109414758269698</v>
      </c>
      <c r="L446" s="20">
        <v>316.65562913907303</v>
      </c>
      <c r="M446" s="19">
        <v>0.51351351351351304</v>
      </c>
      <c r="N446">
        <v>454</v>
      </c>
      <c r="O446">
        <v>393</v>
      </c>
      <c r="P446">
        <v>193</v>
      </c>
      <c r="Q446">
        <v>429</v>
      </c>
      <c r="R446">
        <v>185</v>
      </c>
      <c r="S446">
        <v>95</v>
      </c>
      <c r="T446">
        <v>90</v>
      </c>
    </row>
    <row r="447" spans="1:20" x14ac:dyDescent="0.3">
      <c r="A447" s="1" t="s">
        <v>1403</v>
      </c>
      <c r="B447" s="1" t="s">
        <v>4120</v>
      </c>
      <c r="C447" t="s">
        <v>4070</v>
      </c>
      <c r="D447" t="s">
        <v>4130</v>
      </c>
      <c r="E447" t="str">
        <f t="shared" si="12"/>
        <v>315.-511.</v>
      </c>
      <c r="F447" s="7" t="str">
        <f>"3-2-1"</f>
        <v>3-2-1</v>
      </c>
      <c r="G447" s="4">
        <v>0</v>
      </c>
      <c r="H447" s="4">
        <v>5</v>
      </c>
      <c r="I447" s="4">
        <v>7.333333333333333</v>
      </c>
      <c r="J447" s="19">
        <v>0.98481012658227896</v>
      </c>
      <c r="K447" s="19">
        <v>0.48366013071895397</v>
      </c>
      <c r="L447" s="20">
        <v>151.34146341463401</v>
      </c>
      <c r="M447" s="19">
        <v>0.45454545454545497</v>
      </c>
      <c r="N447">
        <v>389</v>
      </c>
      <c r="O447">
        <v>153</v>
      </c>
      <c r="P447">
        <v>74</v>
      </c>
      <c r="Q447">
        <v>395</v>
      </c>
      <c r="R447">
        <v>22</v>
      </c>
      <c r="S447">
        <v>10</v>
      </c>
      <c r="T447">
        <v>12</v>
      </c>
    </row>
    <row r="448" spans="1:20" x14ac:dyDescent="0.3">
      <c r="A448" s="1" t="s">
        <v>3720</v>
      </c>
      <c r="B448" s="1" t="s">
        <v>4089</v>
      </c>
      <c r="C448" t="s">
        <v>4070</v>
      </c>
      <c r="D448" t="s">
        <v>4130</v>
      </c>
      <c r="E448" t="str">
        <f t="shared" si="12"/>
        <v>315.-511.</v>
      </c>
      <c r="F448" s="7" t="str">
        <f>"3-1-2"</f>
        <v>3-1-2</v>
      </c>
      <c r="G448" s="4">
        <v>0</v>
      </c>
      <c r="H448" s="4">
        <v>6.5</v>
      </c>
      <c r="I448" s="4">
        <v>6</v>
      </c>
      <c r="J448" s="19">
        <v>1.31623931623932</v>
      </c>
      <c r="K448" s="19">
        <v>0.44</v>
      </c>
      <c r="L448" s="20">
        <v>266.423357664234</v>
      </c>
      <c r="M448" s="19">
        <v>0.49137931034482801</v>
      </c>
      <c r="N448">
        <v>308</v>
      </c>
      <c r="O448">
        <v>200</v>
      </c>
      <c r="P448">
        <v>88</v>
      </c>
      <c r="Q448">
        <v>234</v>
      </c>
      <c r="R448">
        <v>348</v>
      </c>
      <c r="S448">
        <v>171</v>
      </c>
      <c r="T448">
        <v>177</v>
      </c>
    </row>
    <row r="449" spans="1:20" x14ac:dyDescent="0.3">
      <c r="A449" s="1" t="s">
        <v>24</v>
      </c>
      <c r="B449" s="1" t="s">
        <v>4084</v>
      </c>
      <c r="C449" t="s">
        <v>4071</v>
      </c>
      <c r="D449" t="s">
        <v>4130</v>
      </c>
      <c r="E449" t="str">
        <f t="shared" si="12"/>
        <v>315.-511.</v>
      </c>
      <c r="F449" s="7" t="str">
        <f>"2-2-2"</f>
        <v>2-2-2</v>
      </c>
      <c r="G449" s="4">
        <v>5</v>
      </c>
      <c r="H449" s="4">
        <v>5.5</v>
      </c>
      <c r="I449" s="4">
        <v>3.333333333333333</v>
      </c>
      <c r="J449" s="19">
        <v>1.0157480314960601</v>
      </c>
      <c r="K449" s="19">
        <v>0.340425531914894</v>
      </c>
      <c r="L449" s="20">
        <v>141.77685950413201</v>
      </c>
      <c r="M449" s="19">
        <v>0.67547169811320795</v>
      </c>
      <c r="N449">
        <v>129</v>
      </c>
      <c r="O449">
        <v>47</v>
      </c>
      <c r="P449">
        <v>16</v>
      </c>
      <c r="Q449">
        <v>127</v>
      </c>
      <c r="R449">
        <v>265</v>
      </c>
      <c r="S449">
        <v>179</v>
      </c>
      <c r="T449">
        <v>86</v>
      </c>
    </row>
    <row r="450" spans="1:20" x14ac:dyDescent="0.3">
      <c r="A450" s="1" t="s">
        <v>3803</v>
      </c>
      <c r="B450" s="1" t="s">
        <v>4085</v>
      </c>
      <c r="C450" t="s">
        <v>4071</v>
      </c>
      <c r="D450" t="s">
        <v>4130</v>
      </c>
      <c r="E450" t="str">
        <f t="shared" si="12"/>
        <v>315.-511.</v>
      </c>
      <c r="F450" s="7" t="str">
        <f>"3-2-1"</f>
        <v>3-2-1</v>
      </c>
      <c r="G450" s="4">
        <v>0</v>
      </c>
      <c r="H450" s="4">
        <v>6</v>
      </c>
      <c r="I450" s="4">
        <v>6.333333333333333</v>
      </c>
      <c r="J450" s="19">
        <v>1.15602836879433</v>
      </c>
      <c r="K450" s="19">
        <v>0.71074380165289297</v>
      </c>
      <c r="L450" s="20">
        <v>153.88501742160301</v>
      </c>
      <c r="M450" s="19">
        <v>0.44871794871794901</v>
      </c>
      <c r="N450">
        <v>326</v>
      </c>
      <c r="O450">
        <v>121</v>
      </c>
      <c r="P450">
        <v>86</v>
      </c>
      <c r="Q450">
        <v>282</v>
      </c>
      <c r="R450">
        <v>468</v>
      </c>
      <c r="S450">
        <v>210</v>
      </c>
      <c r="T450">
        <v>258</v>
      </c>
    </row>
    <row r="451" spans="1:20" x14ac:dyDescent="0.3">
      <c r="A451" s="1" t="s">
        <v>3736</v>
      </c>
      <c r="B451" s="1" t="s">
        <v>4101</v>
      </c>
      <c r="C451" t="s">
        <v>4071</v>
      </c>
      <c r="D451" t="s">
        <v>4130</v>
      </c>
      <c r="E451" t="str">
        <f t="shared" si="12"/>
        <v>315.-511.</v>
      </c>
      <c r="F451" s="7" t="str">
        <f>"2-2-2"</f>
        <v>2-2-2</v>
      </c>
      <c r="G451" s="4">
        <v>4</v>
      </c>
      <c r="H451" s="4">
        <v>5</v>
      </c>
      <c r="I451" s="4">
        <v>4</v>
      </c>
      <c r="J451" s="19">
        <v>1.2018348623853199</v>
      </c>
      <c r="K451" s="19">
        <v>0.590425531914894</v>
      </c>
      <c r="L451" s="20">
        <v>295.77586206896598</v>
      </c>
      <c r="M451" s="19">
        <v>0.65586034912718205</v>
      </c>
      <c r="N451">
        <v>262</v>
      </c>
      <c r="O451">
        <v>188</v>
      </c>
      <c r="P451">
        <v>111</v>
      </c>
      <c r="Q451">
        <v>218</v>
      </c>
      <c r="R451">
        <v>401</v>
      </c>
      <c r="S451">
        <v>263</v>
      </c>
      <c r="T451">
        <v>138</v>
      </c>
    </row>
    <row r="452" spans="1:20" x14ac:dyDescent="0.3">
      <c r="A452" s="1" t="s">
        <v>3791</v>
      </c>
      <c r="B452" s="1" t="s">
        <v>4075</v>
      </c>
      <c r="C452" t="s">
        <v>4073</v>
      </c>
      <c r="D452" t="s">
        <v>4130</v>
      </c>
      <c r="E452" t="str">
        <f t="shared" si="12"/>
        <v>315.-511.</v>
      </c>
      <c r="F452" s="7" t="str">
        <f>"1-2-3"</f>
        <v>1-2-3</v>
      </c>
      <c r="G452" s="4">
        <v>7</v>
      </c>
      <c r="H452" s="4">
        <v>4.5</v>
      </c>
      <c r="I452" s="4">
        <v>2</v>
      </c>
      <c r="J452" s="19">
        <v>1.3108108108108101</v>
      </c>
      <c r="K452" s="19">
        <v>0.77247191011236005</v>
      </c>
      <c r="L452" s="20">
        <v>759.88304093567297</v>
      </c>
      <c r="M452" s="19">
        <v>0.77419354838709697</v>
      </c>
      <c r="N452">
        <v>194</v>
      </c>
      <c r="O452">
        <v>356</v>
      </c>
      <c r="P452">
        <v>275</v>
      </c>
      <c r="Q452">
        <v>148</v>
      </c>
      <c r="R452">
        <v>155</v>
      </c>
      <c r="S452">
        <v>120</v>
      </c>
      <c r="T452">
        <v>35</v>
      </c>
    </row>
    <row r="453" spans="1:20" x14ac:dyDescent="0.3">
      <c r="A453" s="1" t="s">
        <v>3809</v>
      </c>
      <c r="B453" s="1" t="s">
        <v>4101</v>
      </c>
      <c r="C453" t="s">
        <v>4070</v>
      </c>
      <c r="D453" t="s">
        <v>4130</v>
      </c>
      <c r="E453" t="str">
        <f t="shared" si="12"/>
        <v>315.-511.</v>
      </c>
      <c r="F453" s="7" t="str">
        <f>"1-2-3"</f>
        <v>1-2-3</v>
      </c>
      <c r="G453" s="4">
        <v>8</v>
      </c>
      <c r="H453" s="4">
        <v>5</v>
      </c>
      <c r="I453" s="4">
        <v>0.66666666666666663</v>
      </c>
      <c r="J453" s="19">
        <v>1.6229508196721301</v>
      </c>
      <c r="K453" s="19">
        <v>0.74920634920634899</v>
      </c>
      <c r="L453" s="20">
        <v>884.42307692307702</v>
      </c>
      <c r="M453" s="19">
        <v>0.83060109289617501</v>
      </c>
      <c r="N453">
        <v>99</v>
      </c>
      <c r="O453">
        <v>315</v>
      </c>
      <c r="P453">
        <v>236</v>
      </c>
      <c r="Q453">
        <v>61</v>
      </c>
      <c r="R453">
        <v>183</v>
      </c>
      <c r="S453">
        <v>152</v>
      </c>
      <c r="T453">
        <v>31</v>
      </c>
    </row>
    <row r="454" spans="1:20" x14ac:dyDescent="0.3">
      <c r="A454" s="1" t="s">
        <v>204</v>
      </c>
      <c r="B454" s="1" t="s">
        <v>4097</v>
      </c>
      <c r="C454" t="s">
        <v>4071</v>
      </c>
      <c r="D454" t="s">
        <v>4130</v>
      </c>
      <c r="E454" t="str">
        <f t="shared" si="12"/>
        <v>315.-511.</v>
      </c>
      <c r="F454" s="7" t="str">
        <f>"2-2-2"</f>
        <v>2-2-2</v>
      </c>
      <c r="G454" s="4">
        <v>5</v>
      </c>
      <c r="H454" s="4">
        <v>5</v>
      </c>
      <c r="I454" s="4">
        <v>5.333333333333333</v>
      </c>
      <c r="J454" s="19">
        <v>0.98083067092651799</v>
      </c>
      <c r="K454" s="19">
        <v>0.35051546391752603</v>
      </c>
      <c r="L454" s="20">
        <v>122.50865051903099</v>
      </c>
      <c r="M454" s="19">
        <v>0.70434782608695701</v>
      </c>
      <c r="N454">
        <v>307</v>
      </c>
      <c r="O454">
        <v>97</v>
      </c>
      <c r="P454">
        <v>34</v>
      </c>
      <c r="Q454">
        <v>313</v>
      </c>
      <c r="R454">
        <v>230</v>
      </c>
      <c r="S454">
        <v>162</v>
      </c>
      <c r="T454">
        <v>68</v>
      </c>
    </row>
    <row r="455" spans="1:20" x14ac:dyDescent="0.3">
      <c r="A455" s="1" t="s">
        <v>1440</v>
      </c>
      <c r="B455" s="1" t="s">
        <v>4076</v>
      </c>
      <c r="C455" t="s">
        <v>4070</v>
      </c>
      <c r="D455" t="s">
        <v>4130</v>
      </c>
      <c r="E455" t="str">
        <f t="shared" si="12"/>
        <v>315.-511.</v>
      </c>
      <c r="F455" s="7" t="str">
        <f>"1-2-3"</f>
        <v>1-2-3</v>
      </c>
      <c r="G455" s="4">
        <v>7</v>
      </c>
      <c r="H455" s="4">
        <v>5.5</v>
      </c>
      <c r="I455" s="4">
        <v>3</v>
      </c>
      <c r="J455" s="19">
        <v>1.12056737588652</v>
      </c>
      <c r="K455" s="19">
        <v>0.41666666666666702</v>
      </c>
      <c r="L455" s="20">
        <v>200.228571428571</v>
      </c>
      <c r="M455" s="19">
        <v>0.78571428571428603</v>
      </c>
      <c r="N455">
        <v>158</v>
      </c>
      <c r="O455">
        <v>96</v>
      </c>
      <c r="P455">
        <v>40</v>
      </c>
      <c r="Q455">
        <v>141</v>
      </c>
      <c r="R455">
        <v>210</v>
      </c>
      <c r="S455">
        <v>165</v>
      </c>
      <c r="T455">
        <v>45</v>
      </c>
    </row>
    <row r="456" spans="1:20" x14ac:dyDescent="0.3">
      <c r="A456" s="1" t="s">
        <v>221</v>
      </c>
      <c r="B456" s="1" t="s">
        <v>4081</v>
      </c>
      <c r="C456" t="s">
        <v>4070</v>
      </c>
      <c r="D456" t="s">
        <v>4130</v>
      </c>
      <c r="E456" t="str">
        <f t="shared" si="12"/>
        <v>315.-511.</v>
      </c>
      <c r="F456" s="7" t="str">
        <f>"2-3-1"</f>
        <v>2-3-1</v>
      </c>
      <c r="G456" s="4">
        <v>5</v>
      </c>
      <c r="H456" s="4">
        <v>1</v>
      </c>
      <c r="I456" s="4">
        <v>7.333333333333333</v>
      </c>
      <c r="J456" s="19">
        <v>0.82823529411764696</v>
      </c>
      <c r="K456" s="19">
        <v>0.32405063291139202</v>
      </c>
      <c r="L456" s="20">
        <v>372.545219638243</v>
      </c>
      <c r="M456" s="19">
        <v>0.70750988142292504</v>
      </c>
      <c r="N456">
        <v>352</v>
      </c>
      <c r="O456">
        <v>395</v>
      </c>
      <c r="P456">
        <v>128</v>
      </c>
      <c r="Q456">
        <v>425</v>
      </c>
      <c r="R456">
        <v>253</v>
      </c>
      <c r="S456">
        <v>179</v>
      </c>
      <c r="T456">
        <v>74</v>
      </c>
    </row>
    <row r="457" spans="1:20" x14ac:dyDescent="0.3">
      <c r="A457" s="1" t="s">
        <v>2322</v>
      </c>
      <c r="B457" s="1" t="s">
        <v>4077</v>
      </c>
      <c r="C457" t="s">
        <v>4070</v>
      </c>
      <c r="D457" t="s">
        <v>4130</v>
      </c>
      <c r="E457" t="str">
        <f t="shared" si="12"/>
        <v>315.-511.</v>
      </c>
      <c r="F457" s="7" t="str">
        <f>"2-2-2"</f>
        <v>2-2-2</v>
      </c>
      <c r="G457" s="4">
        <v>4</v>
      </c>
      <c r="H457" s="4">
        <v>5</v>
      </c>
      <c r="I457" s="4">
        <v>4</v>
      </c>
      <c r="J457" s="19">
        <v>1.4300518134714999</v>
      </c>
      <c r="K457" s="19">
        <v>0.71362586605080802</v>
      </c>
      <c r="L457" s="20">
        <v>603.22519083969496</v>
      </c>
      <c r="M457" s="19">
        <v>0.65217391304347805</v>
      </c>
      <c r="N457">
        <v>276</v>
      </c>
      <c r="O457">
        <v>433</v>
      </c>
      <c r="P457">
        <v>309</v>
      </c>
      <c r="Q457">
        <v>193</v>
      </c>
      <c r="R457">
        <v>46</v>
      </c>
      <c r="S457">
        <v>30</v>
      </c>
      <c r="T457">
        <v>16</v>
      </c>
    </row>
    <row r="458" spans="1:20" x14ac:dyDescent="0.3">
      <c r="A458" s="1" t="s">
        <v>1495</v>
      </c>
      <c r="B458" s="1" t="s">
        <v>4122</v>
      </c>
      <c r="C458" t="s">
        <v>4070</v>
      </c>
      <c r="D458" t="s">
        <v>4130</v>
      </c>
      <c r="E458" t="str">
        <f t="shared" si="12"/>
        <v>315.-511.</v>
      </c>
      <c r="F458" s="7" t="str">
        <f>"3-1-2"</f>
        <v>3-1-2</v>
      </c>
      <c r="G458" s="4">
        <v>3</v>
      </c>
      <c r="H458" s="4">
        <v>10</v>
      </c>
      <c r="I458" s="4">
        <v>6</v>
      </c>
      <c r="J458" s="19">
        <v>1.8260869565217399</v>
      </c>
      <c r="K458" s="19">
        <v>0</v>
      </c>
      <c r="L458" s="20">
        <v>0</v>
      </c>
      <c r="M458" s="19">
        <v>0.628571428571429</v>
      </c>
      <c r="N458">
        <v>294</v>
      </c>
      <c r="O458">
        <v>0</v>
      </c>
      <c r="P458">
        <v>0</v>
      </c>
      <c r="Q458">
        <v>161</v>
      </c>
      <c r="R458">
        <v>35</v>
      </c>
      <c r="S458">
        <v>22</v>
      </c>
      <c r="T458">
        <v>13</v>
      </c>
    </row>
    <row r="459" spans="1:20" x14ac:dyDescent="0.3">
      <c r="A459" s="1" t="s">
        <v>514</v>
      </c>
      <c r="B459" s="1" t="s">
        <v>4090</v>
      </c>
      <c r="C459" t="s">
        <v>4070</v>
      </c>
      <c r="D459" t="s">
        <v>4130</v>
      </c>
      <c r="E459" t="str">
        <f t="shared" si="12"/>
        <v>315.-511.</v>
      </c>
      <c r="F459" s="7" t="str">
        <f>"3-2-1"</f>
        <v>3-2-1</v>
      </c>
      <c r="G459" s="4">
        <v>3</v>
      </c>
      <c r="H459" s="4">
        <v>5.5</v>
      </c>
      <c r="I459" s="4">
        <v>8.6666666666666679</v>
      </c>
      <c r="J459" s="19">
        <v>1.1509433962264199</v>
      </c>
      <c r="K459" s="19">
        <v>0.36458333333333298</v>
      </c>
      <c r="L459" s="20">
        <v>237.828054298643</v>
      </c>
      <c r="M459" s="19">
        <v>0.61651917404129797</v>
      </c>
      <c r="N459">
        <v>488</v>
      </c>
      <c r="O459">
        <v>288</v>
      </c>
      <c r="P459">
        <v>105</v>
      </c>
      <c r="Q459">
        <v>424</v>
      </c>
      <c r="R459">
        <v>339</v>
      </c>
      <c r="S459">
        <v>209</v>
      </c>
      <c r="T459">
        <v>130</v>
      </c>
    </row>
    <row r="460" spans="1:20" x14ac:dyDescent="0.3">
      <c r="A460" s="1" t="s">
        <v>345</v>
      </c>
      <c r="B460" s="1" t="s">
        <v>4122</v>
      </c>
      <c r="C460" t="s">
        <v>4073</v>
      </c>
      <c r="D460" t="s">
        <v>4130</v>
      </c>
      <c r="E460" t="str">
        <f t="shared" si="12"/>
        <v>315.-511.</v>
      </c>
      <c r="F460" s="7" t="str">
        <f>"3-2-1"</f>
        <v>3-2-1</v>
      </c>
      <c r="G460" s="4">
        <v>2</v>
      </c>
      <c r="H460" s="4">
        <v>3.5</v>
      </c>
      <c r="I460" s="4">
        <v>10</v>
      </c>
      <c r="J460" s="19">
        <v>1.1855072463768099</v>
      </c>
      <c r="K460" s="19">
        <v>9.4133697135061395E-2</v>
      </c>
      <c r="L460" s="20">
        <v>610.83333333333303</v>
      </c>
      <c r="M460" s="19">
        <v>0.57085020242914997</v>
      </c>
      <c r="N460">
        <v>409</v>
      </c>
      <c r="O460">
        <v>733</v>
      </c>
      <c r="P460">
        <v>69</v>
      </c>
      <c r="Q460">
        <v>345</v>
      </c>
      <c r="R460">
        <v>247</v>
      </c>
      <c r="S460">
        <v>141</v>
      </c>
      <c r="T460">
        <v>106</v>
      </c>
    </row>
    <row r="461" spans="1:20" x14ac:dyDescent="0.3">
      <c r="A461" s="1" t="s">
        <v>328</v>
      </c>
      <c r="B461" s="1" t="s">
        <v>4090</v>
      </c>
      <c r="C461" t="s">
        <v>4070</v>
      </c>
      <c r="D461" t="s">
        <v>4130</v>
      </c>
      <c r="E461" t="str">
        <f t="shared" si="12"/>
        <v>315.-511.</v>
      </c>
      <c r="F461" s="7" t="str">
        <f>"3-2-1"</f>
        <v>3-2-1</v>
      </c>
      <c r="G461" s="4">
        <v>1</v>
      </c>
      <c r="H461" s="4">
        <v>6</v>
      </c>
      <c r="I461" s="4">
        <v>8.6666666666666679</v>
      </c>
      <c r="J461" s="19">
        <v>1.2134570765661301</v>
      </c>
      <c r="K461" s="19">
        <v>0.35714285714285698</v>
      </c>
      <c r="L461" s="20">
        <v>205.69915254237301</v>
      </c>
      <c r="M461" s="19">
        <v>0.51156069364161805</v>
      </c>
      <c r="N461">
        <v>523</v>
      </c>
      <c r="O461">
        <v>266</v>
      </c>
      <c r="P461">
        <v>95</v>
      </c>
      <c r="Q461">
        <v>431</v>
      </c>
      <c r="R461">
        <v>346</v>
      </c>
      <c r="S461">
        <v>177</v>
      </c>
      <c r="T461">
        <v>169</v>
      </c>
    </row>
    <row r="462" spans="1:20" x14ac:dyDescent="0.3">
      <c r="A462" s="1" t="s">
        <v>335</v>
      </c>
      <c r="B462" s="1" t="s">
        <v>4081</v>
      </c>
      <c r="C462" t="s">
        <v>4072</v>
      </c>
      <c r="D462" t="s">
        <v>4130</v>
      </c>
      <c r="E462" t="str">
        <f t="shared" si="12"/>
        <v>315.-511.</v>
      </c>
      <c r="F462" s="7" t="str">
        <f>"2-3-1"</f>
        <v>2-3-1</v>
      </c>
      <c r="G462" s="4">
        <v>5</v>
      </c>
      <c r="H462" s="4">
        <v>3</v>
      </c>
      <c r="I462" s="4">
        <v>8</v>
      </c>
      <c r="J462" s="19">
        <v>0.95414847161572003</v>
      </c>
      <c r="K462" s="19">
        <v>0.33333333333333298</v>
      </c>
      <c r="L462" s="20">
        <v>314.55284552845501</v>
      </c>
      <c r="M462" s="19">
        <v>0.67716535433070901</v>
      </c>
      <c r="N462">
        <v>437</v>
      </c>
      <c r="O462">
        <v>318</v>
      </c>
      <c r="P462">
        <v>106</v>
      </c>
      <c r="Q462">
        <v>458</v>
      </c>
      <c r="R462">
        <v>508</v>
      </c>
      <c r="S462">
        <v>344</v>
      </c>
      <c r="T462">
        <v>164</v>
      </c>
    </row>
    <row r="463" spans="1:20" x14ac:dyDescent="0.3">
      <c r="A463" s="1" t="s">
        <v>2484</v>
      </c>
      <c r="B463" s="1" t="s">
        <v>4094</v>
      </c>
      <c r="C463" t="s">
        <v>4145</v>
      </c>
      <c r="D463" t="s">
        <v>4130</v>
      </c>
      <c r="E463" t="str">
        <f t="shared" si="12"/>
        <v>315.-511.</v>
      </c>
      <c r="F463" s="7" t="str">
        <f>"2-2-2"</f>
        <v>2-2-2</v>
      </c>
      <c r="G463" s="4">
        <v>6</v>
      </c>
      <c r="H463" s="4">
        <v>5.5</v>
      </c>
      <c r="I463" s="4">
        <v>4.666666666666667</v>
      </c>
      <c r="J463" s="19">
        <v>1.0233918128655</v>
      </c>
      <c r="K463" s="19">
        <v>0.188405797101449</v>
      </c>
      <c r="L463" s="20">
        <v>148.14705882352899</v>
      </c>
      <c r="M463" s="19">
        <v>0.72340425531914898</v>
      </c>
      <c r="N463">
        <v>175</v>
      </c>
      <c r="O463">
        <v>69</v>
      </c>
      <c r="P463">
        <v>13</v>
      </c>
      <c r="Q463">
        <v>171</v>
      </c>
      <c r="R463">
        <v>47</v>
      </c>
      <c r="S463">
        <v>34</v>
      </c>
      <c r="T463">
        <v>13</v>
      </c>
    </row>
    <row r="464" spans="1:20" x14ac:dyDescent="0.3">
      <c r="A464" s="1" t="s">
        <v>355</v>
      </c>
      <c r="B464" s="1" t="s">
        <v>4119</v>
      </c>
      <c r="C464" t="s">
        <v>4070</v>
      </c>
      <c r="D464" t="s">
        <v>4130</v>
      </c>
      <c r="E464" t="str">
        <f t="shared" si="12"/>
        <v>315.-511.</v>
      </c>
      <c r="F464" s="7" t="str">
        <f>"2-2-2"</f>
        <v>2-2-2</v>
      </c>
      <c r="G464" s="4">
        <v>6</v>
      </c>
      <c r="H464" s="4">
        <v>4.5</v>
      </c>
      <c r="I464" s="4">
        <v>5.333333333333333</v>
      </c>
      <c r="J464" s="19">
        <v>1.0219298245613999</v>
      </c>
      <c r="K464" s="19">
        <v>0.33333333333333298</v>
      </c>
      <c r="L464" s="20">
        <v>215.17467248908301</v>
      </c>
      <c r="M464" s="19">
        <v>0.72212065813528303</v>
      </c>
      <c r="N464">
        <v>233</v>
      </c>
      <c r="O464">
        <v>135</v>
      </c>
      <c r="P464">
        <v>45</v>
      </c>
      <c r="Q464">
        <v>228</v>
      </c>
      <c r="R464">
        <v>547</v>
      </c>
      <c r="S464">
        <v>395</v>
      </c>
      <c r="T464">
        <v>152</v>
      </c>
    </row>
    <row r="465" spans="1:20" x14ac:dyDescent="0.3">
      <c r="A465" s="1" t="s">
        <v>1774</v>
      </c>
      <c r="B465" s="1" t="s">
        <v>4107</v>
      </c>
      <c r="C465" t="s">
        <v>4070</v>
      </c>
      <c r="D465" t="s">
        <v>4130</v>
      </c>
      <c r="E465" t="str">
        <f t="shared" si="12"/>
        <v>315.-511.</v>
      </c>
      <c r="F465" s="7" t="str">
        <f>"3-2-1"</f>
        <v>3-2-1</v>
      </c>
      <c r="G465" s="4">
        <v>3</v>
      </c>
      <c r="H465" s="4">
        <v>4</v>
      </c>
      <c r="I465" s="4">
        <v>7.333333333333333</v>
      </c>
      <c r="J465" s="19">
        <v>0.98773006134969299</v>
      </c>
      <c r="K465" s="19">
        <v>0.21875</v>
      </c>
      <c r="L465" s="20">
        <v>200.68728522336801</v>
      </c>
      <c r="M465" s="19">
        <v>0.59090909090909105</v>
      </c>
      <c r="N465">
        <v>322</v>
      </c>
      <c r="O465">
        <v>160</v>
      </c>
      <c r="P465">
        <v>35</v>
      </c>
      <c r="Q465">
        <v>326</v>
      </c>
      <c r="R465">
        <v>44</v>
      </c>
      <c r="S465">
        <v>26</v>
      </c>
      <c r="T465">
        <v>18</v>
      </c>
    </row>
    <row r="466" spans="1:20" x14ac:dyDescent="0.3">
      <c r="A466" s="1" t="s">
        <v>2481</v>
      </c>
      <c r="B466" s="1" t="s">
        <v>4112</v>
      </c>
      <c r="C466" t="s">
        <v>4072</v>
      </c>
      <c r="D466" t="s">
        <v>4130</v>
      </c>
      <c r="E466" t="str">
        <f t="shared" si="12"/>
        <v>315.-511.</v>
      </c>
      <c r="F466" s="7" t="str">
        <f>"3-1-2"</f>
        <v>3-1-2</v>
      </c>
      <c r="G466" s="4">
        <v>3</v>
      </c>
      <c r="H466" s="4">
        <v>6.5</v>
      </c>
      <c r="I466" s="4">
        <v>5.333333333333333</v>
      </c>
      <c r="J466" s="19">
        <v>1.1418685121107299</v>
      </c>
      <c r="K466" s="19">
        <v>0.458015267175573</v>
      </c>
      <c r="L466" s="20">
        <v>149.421875</v>
      </c>
      <c r="M466" s="19">
        <v>0.62162162162162204</v>
      </c>
      <c r="N466">
        <v>330</v>
      </c>
      <c r="O466">
        <v>131</v>
      </c>
      <c r="P466">
        <v>60</v>
      </c>
      <c r="Q466">
        <v>289</v>
      </c>
      <c r="R466">
        <v>37</v>
      </c>
      <c r="S466">
        <v>23</v>
      </c>
      <c r="T466">
        <v>14</v>
      </c>
    </row>
    <row r="467" spans="1:20" x14ac:dyDescent="0.3">
      <c r="A467" s="1" t="s">
        <v>416</v>
      </c>
      <c r="B467" s="1" t="s">
        <v>4113</v>
      </c>
      <c r="C467" t="s">
        <v>4070</v>
      </c>
      <c r="D467" t="s">
        <v>4130</v>
      </c>
      <c r="E467" t="str">
        <f t="shared" si="12"/>
        <v>315.-511.</v>
      </c>
      <c r="F467" s="7" t="str">
        <f>"3-1-2"</f>
        <v>3-1-2</v>
      </c>
      <c r="G467" s="4">
        <v>3</v>
      </c>
      <c r="H467" s="4">
        <v>7</v>
      </c>
      <c r="I467" s="4">
        <v>4.3333333333333339</v>
      </c>
      <c r="J467" s="19">
        <v>1.2637362637362599</v>
      </c>
      <c r="K467" s="19">
        <v>0.37864077669902901</v>
      </c>
      <c r="L467" s="20">
        <v>165.61674008810601</v>
      </c>
      <c r="M467" s="19">
        <v>0.60805860805860801</v>
      </c>
      <c r="N467">
        <v>230</v>
      </c>
      <c r="O467">
        <v>103</v>
      </c>
      <c r="P467">
        <v>39</v>
      </c>
      <c r="Q467">
        <v>182</v>
      </c>
      <c r="R467">
        <v>273</v>
      </c>
      <c r="S467">
        <v>166</v>
      </c>
      <c r="T467">
        <v>107</v>
      </c>
    </row>
    <row r="468" spans="1:20" x14ac:dyDescent="0.3">
      <c r="A468" s="1" t="s">
        <v>1739</v>
      </c>
      <c r="B468" s="1" t="s">
        <v>4103</v>
      </c>
      <c r="C468" t="s">
        <v>4071</v>
      </c>
      <c r="D468" t="s">
        <v>4130</v>
      </c>
      <c r="E468" t="str">
        <f t="shared" si="12"/>
        <v>315.-511.</v>
      </c>
      <c r="F468" s="7" t="str">
        <f>"2-2-2"</f>
        <v>2-2-2</v>
      </c>
      <c r="G468" s="4">
        <v>5</v>
      </c>
      <c r="H468" s="4">
        <v>5</v>
      </c>
      <c r="I468" s="4">
        <v>4.666666666666667</v>
      </c>
      <c r="J468" s="19">
        <v>1.03781512605042</v>
      </c>
      <c r="K468" s="19">
        <v>0.46788990825688098</v>
      </c>
      <c r="L468" s="20">
        <v>167.86919831223599</v>
      </c>
      <c r="M468" s="19">
        <v>0.69178082191780799</v>
      </c>
      <c r="N468">
        <v>247</v>
      </c>
      <c r="O468">
        <v>109</v>
      </c>
      <c r="P468">
        <v>51</v>
      </c>
      <c r="Q468">
        <v>238</v>
      </c>
      <c r="R468">
        <v>292</v>
      </c>
      <c r="S468">
        <v>202</v>
      </c>
      <c r="T468">
        <v>90</v>
      </c>
    </row>
    <row r="469" spans="1:20" x14ac:dyDescent="0.3">
      <c r="A469" s="1" t="s">
        <v>397</v>
      </c>
      <c r="B469" s="1" t="s">
        <v>4099</v>
      </c>
      <c r="C469" t="s">
        <v>4145</v>
      </c>
      <c r="D469" t="s">
        <v>4130</v>
      </c>
      <c r="E469" t="str">
        <f t="shared" si="12"/>
        <v>315.-511.</v>
      </c>
      <c r="F469" s="7" t="str">
        <f>"2-2-2"</f>
        <v>2-2-2</v>
      </c>
      <c r="G469" s="4">
        <v>4</v>
      </c>
      <c r="H469" s="4">
        <v>4</v>
      </c>
      <c r="I469" s="4">
        <v>6</v>
      </c>
      <c r="J469" s="19">
        <v>1.10921501706485</v>
      </c>
      <c r="K469" s="19">
        <v>0.48314606741573002</v>
      </c>
      <c r="L469" s="20">
        <v>306.46226415094299</v>
      </c>
      <c r="M469" s="19">
        <v>0.65909090909090895</v>
      </c>
      <c r="N469">
        <v>325</v>
      </c>
      <c r="O469">
        <v>267</v>
      </c>
      <c r="P469">
        <v>129</v>
      </c>
      <c r="Q469">
        <v>293</v>
      </c>
      <c r="R469">
        <v>396</v>
      </c>
      <c r="S469">
        <v>261</v>
      </c>
      <c r="T469">
        <v>135</v>
      </c>
    </row>
    <row r="470" spans="1:20" x14ac:dyDescent="0.3">
      <c r="A470" s="1" t="s">
        <v>403</v>
      </c>
      <c r="B470" s="1" t="s">
        <v>4101</v>
      </c>
      <c r="C470" t="s">
        <v>4070</v>
      </c>
      <c r="D470" t="s">
        <v>4130</v>
      </c>
      <c r="E470" t="str">
        <f t="shared" si="12"/>
        <v>315.-511.</v>
      </c>
      <c r="F470" s="7" t="str">
        <f>"1-3-2"</f>
        <v>1-3-2</v>
      </c>
      <c r="G470" s="4">
        <v>8</v>
      </c>
      <c r="H470" s="4">
        <v>3</v>
      </c>
      <c r="I470" s="4">
        <v>3.333333333333333</v>
      </c>
      <c r="J470" s="19">
        <v>0.90308370044052899</v>
      </c>
      <c r="K470" s="19">
        <v>0.48850574712643702</v>
      </c>
      <c r="L470" s="20">
        <v>286.08108108108098</v>
      </c>
      <c r="M470" s="19">
        <v>0.79534883720930205</v>
      </c>
      <c r="N470">
        <v>205</v>
      </c>
      <c r="O470">
        <v>174</v>
      </c>
      <c r="P470">
        <v>85</v>
      </c>
      <c r="Q470">
        <v>227</v>
      </c>
      <c r="R470">
        <v>430</v>
      </c>
      <c r="S470">
        <v>342</v>
      </c>
      <c r="T470">
        <v>88</v>
      </c>
    </row>
    <row r="471" spans="1:20" x14ac:dyDescent="0.3">
      <c r="A471" s="1" t="s">
        <v>251</v>
      </c>
      <c r="B471" s="1" t="s">
        <v>4085</v>
      </c>
      <c r="C471" t="s">
        <v>4070</v>
      </c>
      <c r="D471" t="s">
        <v>4130</v>
      </c>
      <c r="E471" t="str">
        <f t="shared" si="12"/>
        <v>315.-511.</v>
      </c>
      <c r="F471" s="7" t="str">
        <f>"1-2-3"</f>
        <v>1-2-3</v>
      </c>
      <c r="G471" s="4">
        <v>9</v>
      </c>
      <c r="H471" s="4">
        <v>3.5</v>
      </c>
      <c r="I471" s="4">
        <v>1.6666666666666665</v>
      </c>
      <c r="J471" s="19">
        <v>0.97979797979798</v>
      </c>
      <c r="K471" s="19">
        <v>0.53125</v>
      </c>
      <c r="L471" s="20">
        <v>253.91304347826099</v>
      </c>
      <c r="M471" s="19">
        <v>0.85630498533724297</v>
      </c>
      <c r="N471">
        <v>97</v>
      </c>
      <c r="O471">
        <v>64</v>
      </c>
      <c r="P471">
        <v>34</v>
      </c>
      <c r="Q471">
        <v>99</v>
      </c>
      <c r="R471">
        <v>341</v>
      </c>
      <c r="S471">
        <v>292</v>
      </c>
      <c r="T471">
        <v>49</v>
      </c>
    </row>
    <row r="472" spans="1:20" x14ac:dyDescent="0.3">
      <c r="A472" s="1" t="s">
        <v>465</v>
      </c>
      <c r="B472" s="1" t="s">
        <v>4127</v>
      </c>
      <c r="C472" t="s">
        <v>4070</v>
      </c>
      <c r="D472" t="s">
        <v>4130</v>
      </c>
      <c r="E472" t="str">
        <f t="shared" si="12"/>
        <v>315.-511.</v>
      </c>
      <c r="F472" s="7" t="str">
        <f>"2-2-2"</f>
        <v>2-2-2</v>
      </c>
      <c r="G472" s="4">
        <v>4</v>
      </c>
      <c r="H472" s="4">
        <v>4.5</v>
      </c>
      <c r="I472" s="4">
        <v>4</v>
      </c>
      <c r="J472" s="19">
        <v>1.19148936170213</v>
      </c>
      <c r="K472" s="19">
        <v>0.45500000000000002</v>
      </c>
      <c r="L472" s="20">
        <v>359.60591133004903</v>
      </c>
      <c r="M472" s="19">
        <v>0.65986394557823103</v>
      </c>
      <c r="N472">
        <v>224</v>
      </c>
      <c r="O472">
        <v>200</v>
      </c>
      <c r="P472">
        <v>91</v>
      </c>
      <c r="Q472">
        <v>188</v>
      </c>
      <c r="R472">
        <v>441</v>
      </c>
      <c r="S472">
        <v>291</v>
      </c>
      <c r="T472">
        <v>150</v>
      </c>
    </row>
    <row r="473" spans="1:20" x14ac:dyDescent="0.3">
      <c r="A473" s="1" t="s">
        <v>1330</v>
      </c>
      <c r="B473" s="1" t="s">
        <v>4121</v>
      </c>
      <c r="C473" t="s">
        <v>4070</v>
      </c>
      <c r="D473" t="s">
        <v>4130</v>
      </c>
      <c r="E473" t="str">
        <f t="shared" si="12"/>
        <v>315.-511.</v>
      </c>
      <c r="F473" s="7" t="str">
        <f>"2-2-2"</f>
        <v>2-2-2</v>
      </c>
      <c r="G473" s="4">
        <v>6</v>
      </c>
      <c r="H473" s="4">
        <v>3.5</v>
      </c>
      <c r="I473" s="4">
        <v>3.333333333333333</v>
      </c>
      <c r="J473" s="19">
        <v>1.0233918128655</v>
      </c>
      <c r="K473" s="19">
        <v>0.47972972972972999</v>
      </c>
      <c r="L473" s="20">
        <v>319.644970414201</v>
      </c>
      <c r="M473" s="19">
        <v>0.71739130434782605</v>
      </c>
      <c r="N473">
        <v>175</v>
      </c>
      <c r="O473">
        <v>148</v>
      </c>
      <c r="P473">
        <v>71</v>
      </c>
      <c r="Q473">
        <v>171</v>
      </c>
      <c r="R473">
        <v>46</v>
      </c>
      <c r="S473">
        <v>33</v>
      </c>
      <c r="T473">
        <v>13</v>
      </c>
    </row>
    <row r="474" spans="1:20" x14ac:dyDescent="0.3">
      <c r="A474" s="1" t="s">
        <v>645</v>
      </c>
      <c r="B474" s="1" t="s">
        <v>4104</v>
      </c>
      <c r="C474" t="s">
        <v>4072</v>
      </c>
      <c r="D474" t="s">
        <v>4130</v>
      </c>
      <c r="E474" t="str">
        <f t="shared" si="12"/>
        <v>315.-511.</v>
      </c>
      <c r="F474" s="7" t="str">
        <f>"3-1-2"</f>
        <v>3-1-2</v>
      </c>
      <c r="G474" s="4">
        <v>3</v>
      </c>
      <c r="H474" s="4">
        <v>7.5</v>
      </c>
      <c r="I474" s="4">
        <v>5.6666666666666661</v>
      </c>
      <c r="J474" s="19">
        <v>1.25</v>
      </c>
      <c r="K474" s="19">
        <v>0.268041237113402</v>
      </c>
      <c r="L474" s="20">
        <v>145.69958847736601</v>
      </c>
      <c r="M474" s="19">
        <v>0.61650485436893199</v>
      </c>
      <c r="N474">
        <v>275</v>
      </c>
      <c r="O474">
        <v>97</v>
      </c>
      <c r="P474">
        <v>26</v>
      </c>
      <c r="Q474">
        <v>220</v>
      </c>
      <c r="R474">
        <v>206</v>
      </c>
      <c r="S474">
        <v>127</v>
      </c>
      <c r="T474">
        <v>79</v>
      </c>
    </row>
    <row r="475" spans="1:20" x14ac:dyDescent="0.3">
      <c r="A475" s="1" t="s">
        <v>1409</v>
      </c>
      <c r="B475" s="1" t="s">
        <v>4075</v>
      </c>
      <c r="C475" t="s">
        <v>4071</v>
      </c>
      <c r="D475" t="s">
        <v>4130</v>
      </c>
      <c r="E475" t="str">
        <f t="shared" si="12"/>
        <v>315.-511.</v>
      </c>
      <c r="F475" s="7" t="str">
        <f>"2-2-2"</f>
        <v>2-2-2</v>
      </c>
      <c r="G475" s="4">
        <v>6</v>
      </c>
      <c r="H475" s="4">
        <v>6</v>
      </c>
      <c r="I475" s="4">
        <v>4.666666666666667</v>
      </c>
      <c r="J475" s="19">
        <v>1.09881422924901</v>
      </c>
      <c r="K475" s="19">
        <v>0.44186046511627902</v>
      </c>
      <c r="L475" s="20">
        <v>124.071146245059</v>
      </c>
      <c r="M475" s="19">
        <v>0.71698113207547198</v>
      </c>
      <c r="N475">
        <v>278</v>
      </c>
      <c r="O475">
        <v>86</v>
      </c>
      <c r="P475">
        <v>38</v>
      </c>
      <c r="Q475">
        <v>253</v>
      </c>
      <c r="R475">
        <v>53</v>
      </c>
      <c r="S475">
        <v>38</v>
      </c>
      <c r="T475">
        <v>15</v>
      </c>
    </row>
    <row r="476" spans="1:20" x14ac:dyDescent="0.3">
      <c r="A476" s="1" t="s">
        <v>2232</v>
      </c>
      <c r="B476" s="1" t="s">
        <v>4103</v>
      </c>
      <c r="C476" t="s">
        <v>4070</v>
      </c>
      <c r="D476" t="s">
        <v>4130</v>
      </c>
      <c r="E476" t="str">
        <f t="shared" si="12"/>
        <v>315.-511.</v>
      </c>
      <c r="F476" s="7" t="str">
        <f>"2-2-2"</f>
        <v>2-2-2</v>
      </c>
      <c r="G476" s="4">
        <v>6</v>
      </c>
      <c r="H476" s="4">
        <v>4</v>
      </c>
      <c r="I476" s="4">
        <v>5.333333333333333</v>
      </c>
      <c r="J476" s="19">
        <v>1.05504587155963</v>
      </c>
      <c r="K476" s="19">
        <v>0.231788079470199</v>
      </c>
      <c r="L476" s="20">
        <v>255.16203703703701</v>
      </c>
      <c r="M476" s="19">
        <v>0.72499999999999998</v>
      </c>
      <c r="N476">
        <v>230</v>
      </c>
      <c r="O476">
        <v>151</v>
      </c>
      <c r="P476">
        <v>35</v>
      </c>
      <c r="Q476">
        <v>218</v>
      </c>
      <c r="R476">
        <v>120</v>
      </c>
      <c r="S476">
        <v>87</v>
      </c>
      <c r="T476">
        <v>33</v>
      </c>
    </row>
    <row r="477" spans="1:20" x14ac:dyDescent="0.3">
      <c r="A477" s="1" t="s">
        <v>633</v>
      </c>
      <c r="B477" s="1" t="s">
        <v>4113</v>
      </c>
      <c r="C477" t="s">
        <v>4071</v>
      </c>
      <c r="D477" t="s">
        <v>4130</v>
      </c>
      <c r="E477" t="str">
        <f t="shared" si="12"/>
        <v>315.-511.</v>
      </c>
      <c r="F477" s="7" t="str">
        <f>"2-2-2"</f>
        <v>2-2-2</v>
      </c>
      <c r="G477" s="4">
        <v>5</v>
      </c>
      <c r="H477" s="4">
        <v>5.5</v>
      </c>
      <c r="I477" s="4">
        <v>5</v>
      </c>
      <c r="J477" s="19">
        <v>1.04824561403509</v>
      </c>
      <c r="K477" s="19">
        <v>0.42352941176470599</v>
      </c>
      <c r="L477" s="20">
        <v>137.888888888889</v>
      </c>
      <c r="M477" s="19">
        <v>0.689149560117302</v>
      </c>
      <c r="N477">
        <v>239</v>
      </c>
      <c r="O477">
        <v>85</v>
      </c>
      <c r="P477">
        <v>36</v>
      </c>
      <c r="Q477">
        <v>228</v>
      </c>
      <c r="R477">
        <v>341</v>
      </c>
      <c r="S477">
        <v>235</v>
      </c>
      <c r="T477">
        <v>106</v>
      </c>
    </row>
    <row r="478" spans="1:20" x14ac:dyDescent="0.3">
      <c r="A478" s="1" t="s">
        <v>690</v>
      </c>
      <c r="B478" s="1" t="s">
        <v>4108</v>
      </c>
      <c r="C478" t="s">
        <v>4071</v>
      </c>
      <c r="D478" t="s">
        <v>4130</v>
      </c>
      <c r="E478" t="str">
        <f t="shared" si="12"/>
        <v>315.-511.</v>
      </c>
      <c r="F478" s="7" t="str">
        <f>"2-2-2"</f>
        <v>2-2-2</v>
      </c>
      <c r="G478" s="4">
        <v>5</v>
      </c>
      <c r="H478" s="4">
        <v>5.5</v>
      </c>
      <c r="I478" s="4">
        <v>4.666666666666667</v>
      </c>
      <c r="J478" s="19">
        <v>1.0442804428044301</v>
      </c>
      <c r="K478" s="19">
        <v>0.58510638297872297</v>
      </c>
      <c r="L478" s="20">
        <v>123.862815884477</v>
      </c>
      <c r="M478" s="19">
        <v>0.67234042553191498</v>
      </c>
      <c r="N478">
        <v>283</v>
      </c>
      <c r="O478">
        <v>94</v>
      </c>
      <c r="P478">
        <v>55</v>
      </c>
      <c r="Q478">
        <v>271</v>
      </c>
      <c r="R478">
        <v>235</v>
      </c>
      <c r="S478">
        <v>158</v>
      </c>
      <c r="T478">
        <v>77</v>
      </c>
    </row>
    <row r="479" spans="1:20" x14ac:dyDescent="0.3">
      <c r="A479" s="1" t="s">
        <v>623</v>
      </c>
      <c r="B479" s="1" t="s">
        <v>4088</v>
      </c>
      <c r="C479" t="s">
        <v>4070</v>
      </c>
      <c r="D479" t="s">
        <v>4130</v>
      </c>
      <c r="E479" t="str">
        <f t="shared" si="12"/>
        <v>315.-511.</v>
      </c>
      <c r="F479" s="7" t="str">
        <f>"3-1-2"</f>
        <v>3-1-2</v>
      </c>
      <c r="G479" s="4">
        <v>2</v>
      </c>
      <c r="H479" s="4">
        <v>6.5</v>
      </c>
      <c r="I479" s="4">
        <v>5.333333333333333</v>
      </c>
      <c r="J479" s="19">
        <v>1.18965517241379</v>
      </c>
      <c r="K479" s="19">
        <v>0.476190476190476</v>
      </c>
      <c r="L479" s="20">
        <v>156.96245733788399</v>
      </c>
      <c r="M479" s="19">
        <v>0.55855855855855896</v>
      </c>
      <c r="N479">
        <v>276</v>
      </c>
      <c r="O479">
        <v>126</v>
      </c>
      <c r="P479">
        <v>60</v>
      </c>
      <c r="Q479">
        <v>232</v>
      </c>
      <c r="R479">
        <v>222</v>
      </c>
      <c r="S479">
        <v>124</v>
      </c>
      <c r="T479">
        <v>98</v>
      </c>
    </row>
    <row r="480" spans="1:20" x14ac:dyDescent="0.3">
      <c r="A480" s="1" t="s">
        <v>615</v>
      </c>
      <c r="B480" s="1" t="s">
        <v>4098</v>
      </c>
      <c r="C480" t="s">
        <v>4070</v>
      </c>
      <c r="D480" t="s">
        <v>4130</v>
      </c>
      <c r="E480" t="str">
        <f t="shared" si="12"/>
        <v>315.-511.</v>
      </c>
      <c r="F480" s="7" t="str">
        <f>"2-3-1"</f>
        <v>2-3-1</v>
      </c>
      <c r="G480" s="4">
        <v>5</v>
      </c>
      <c r="H480" s="4">
        <v>2</v>
      </c>
      <c r="I480" s="4">
        <v>6.333333333333333</v>
      </c>
      <c r="J480" s="19">
        <v>0.81281618887015195</v>
      </c>
      <c r="K480" s="19">
        <v>0.14403292181069999</v>
      </c>
      <c r="L480" s="20">
        <v>277.46089676746601</v>
      </c>
      <c r="M480" s="19">
        <v>0.68997668997669004</v>
      </c>
      <c r="N480">
        <v>964</v>
      </c>
      <c r="O480">
        <v>729</v>
      </c>
      <c r="P480">
        <v>105</v>
      </c>
      <c r="Q480">
        <v>1186</v>
      </c>
      <c r="R480">
        <v>429</v>
      </c>
      <c r="S480">
        <v>296</v>
      </c>
      <c r="T480">
        <v>133</v>
      </c>
    </row>
    <row r="481" spans="1:20" x14ac:dyDescent="0.3">
      <c r="A481" s="1" t="s">
        <v>571</v>
      </c>
      <c r="B481" s="1" t="s">
        <v>4114</v>
      </c>
      <c r="C481" t="s">
        <v>4070</v>
      </c>
      <c r="D481" t="s">
        <v>4130</v>
      </c>
      <c r="E481" t="str">
        <f t="shared" si="12"/>
        <v>315.-511.</v>
      </c>
      <c r="F481" s="7" t="str">
        <f>"2-2-2"</f>
        <v>2-2-2</v>
      </c>
      <c r="G481" s="4">
        <v>4</v>
      </c>
      <c r="H481" s="4">
        <v>4</v>
      </c>
      <c r="I481" s="4">
        <v>5.333333333333333</v>
      </c>
      <c r="J481" s="19">
        <v>1.0551181102362199</v>
      </c>
      <c r="K481" s="19">
        <v>0.33526011560693603</v>
      </c>
      <c r="L481" s="20">
        <v>253.59437751004</v>
      </c>
      <c r="M481" s="19">
        <v>0.67096774193548403</v>
      </c>
      <c r="N481">
        <v>268</v>
      </c>
      <c r="O481">
        <v>173</v>
      </c>
      <c r="P481">
        <v>58</v>
      </c>
      <c r="Q481">
        <v>254</v>
      </c>
      <c r="R481">
        <v>155</v>
      </c>
      <c r="S481">
        <v>104</v>
      </c>
      <c r="T481">
        <v>51</v>
      </c>
    </row>
    <row r="482" spans="1:20" x14ac:dyDescent="0.3">
      <c r="A482" s="1" t="s">
        <v>687</v>
      </c>
      <c r="B482" s="1" t="s">
        <v>4108</v>
      </c>
      <c r="C482" t="s">
        <v>4071</v>
      </c>
      <c r="D482" t="s">
        <v>4130</v>
      </c>
      <c r="E482" t="str">
        <f t="shared" si="12"/>
        <v>315.-511.</v>
      </c>
      <c r="F482" s="7" t="str">
        <f>"2-2-2"</f>
        <v>2-2-2</v>
      </c>
      <c r="G482" s="4">
        <v>4</v>
      </c>
      <c r="H482" s="4">
        <v>5.5</v>
      </c>
      <c r="I482" s="4">
        <v>4</v>
      </c>
      <c r="J482" s="19">
        <v>1.0610932475884201</v>
      </c>
      <c r="K482" s="19">
        <v>0.784810126582278</v>
      </c>
      <c r="L482" s="20">
        <v>171.63690476190499</v>
      </c>
      <c r="M482" s="19">
        <v>0.64320388349514601</v>
      </c>
      <c r="N482">
        <v>330</v>
      </c>
      <c r="O482">
        <v>158</v>
      </c>
      <c r="P482">
        <v>124</v>
      </c>
      <c r="Q482">
        <v>311</v>
      </c>
      <c r="R482">
        <v>412</v>
      </c>
      <c r="S482">
        <v>265</v>
      </c>
      <c r="T482">
        <v>147</v>
      </c>
    </row>
    <row r="483" spans="1:20" x14ac:dyDescent="0.3">
      <c r="A483" s="1" t="s">
        <v>630</v>
      </c>
      <c r="B483" s="1" t="s">
        <v>4078</v>
      </c>
      <c r="C483" t="s">
        <v>4070</v>
      </c>
      <c r="D483" t="s">
        <v>4130</v>
      </c>
      <c r="E483" t="str">
        <f t="shared" si="12"/>
        <v>315.-511.</v>
      </c>
      <c r="F483" s="7" t="str">
        <f>"3-2-1"</f>
        <v>3-2-1</v>
      </c>
      <c r="G483" s="4">
        <v>0</v>
      </c>
      <c r="H483" s="4">
        <v>4.5</v>
      </c>
      <c r="I483" s="4">
        <v>6.6666666666666661</v>
      </c>
      <c r="J483" s="19">
        <v>1.1880877742946701</v>
      </c>
      <c r="K483" s="19">
        <v>0.60377358490566002</v>
      </c>
      <c r="L483" s="20">
        <v>369.35560859188502</v>
      </c>
      <c r="M483" s="19">
        <v>0.46441947565543101</v>
      </c>
      <c r="N483">
        <v>379</v>
      </c>
      <c r="O483">
        <v>424</v>
      </c>
      <c r="P483">
        <v>256</v>
      </c>
      <c r="Q483">
        <v>319</v>
      </c>
      <c r="R483">
        <v>267</v>
      </c>
      <c r="S483">
        <v>124</v>
      </c>
      <c r="T483">
        <v>143</v>
      </c>
    </row>
    <row r="484" spans="1:20" x14ac:dyDescent="0.3">
      <c r="A484" s="1" t="s">
        <v>744</v>
      </c>
      <c r="B484" s="1" t="s">
        <v>4126</v>
      </c>
      <c r="C484" t="s">
        <v>4071</v>
      </c>
      <c r="D484" t="s">
        <v>4130</v>
      </c>
      <c r="E484" t="str">
        <f t="shared" si="12"/>
        <v>315.-511.</v>
      </c>
      <c r="F484" s="7" t="str">
        <f>"3-1-2"</f>
        <v>3-1-2</v>
      </c>
      <c r="G484" s="4">
        <v>3</v>
      </c>
      <c r="H484" s="4">
        <v>7</v>
      </c>
      <c r="I484" s="4">
        <v>6</v>
      </c>
      <c r="J484" s="19">
        <v>1.13793103448276</v>
      </c>
      <c r="K484" s="19">
        <v>0.48749999999999999</v>
      </c>
      <c r="L484" s="20">
        <v>92.113564668769698</v>
      </c>
      <c r="M484" s="19">
        <v>0.61382113821138196</v>
      </c>
      <c r="N484">
        <v>330</v>
      </c>
      <c r="O484">
        <v>80</v>
      </c>
      <c r="P484">
        <v>39</v>
      </c>
      <c r="Q484">
        <v>290</v>
      </c>
      <c r="R484">
        <v>246</v>
      </c>
      <c r="S484">
        <v>151</v>
      </c>
      <c r="T484">
        <v>95</v>
      </c>
    </row>
    <row r="485" spans="1:20" x14ac:dyDescent="0.3">
      <c r="A485" s="1" t="s">
        <v>785</v>
      </c>
      <c r="B485" s="1" t="s">
        <v>4110</v>
      </c>
      <c r="C485" t="s">
        <v>4071</v>
      </c>
      <c r="D485" t="s">
        <v>4130</v>
      </c>
      <c r="E485" t="str">
        <f t="shared" si="12"/>
        <v>315.-511.</v>
      </c>
      <c r="F485" s="7" t="str">
        <f>"3-1-2"</f>
        <v>3-1-2</v>
      </c>
      <c r="G485" s="4">
        <v>2</v>
      </c>
      <c r="H485" s="4">
        <v>7</v>
      </c>
      <c r="I485" s="4">
        <v>6</v>
      </c>
      <c r="J485" s="19">
        <v>1.1215469613259701</v>
      </c>
      <c r="K485" s="19">
        <v>0.2</v>
      </c>
      <c r="L485" s="20">
        <v>65.963855421686702</v>
      </c>
      <c r="M485" s="19">
        <v>0.55855855855855896</v>
      </c>
      <c r="N485">
        <v>203</v>
      </c>
      <c r="O485">
        <v>30</v>
      </c>
      <c r="P485">
        <v>6</v>
      </c>
      <c r="Q485">
        <v>181</v>
      </c>
      <c r="R485">
        <v>111</v>
      </c>
      <c r="S485">
        <v>62</v>
      </c>
      <c r="T485">
        <v>49</v>
      </c>
    </row>
    <row r="486" spans="1:20" x14ac:dyDescent="0.3">
      <c r="A486" s="1" t="s">
        <v>848</v>
      </c>
      <c r="B486" s="1" t="s">
        <v>4118</v>
      </c>
      <c r="C486" t="s">
        <v>4070</v>
      </c>
      <c r="D486" t="s">
        <v>4130</v>
      </c>
      <c r="E486" t="str">
        <f t="shared" si="12"/>
        <v>315.-511.</v>
      </c>
      <c r="F486" s="7" t="str">
        <f>"1-3-2"</f>
        <v>1-3-2</v>
      </c>
      <c r="G486" s="4">
        <v>8</v>
      </c>
      <c r="H486" s="4">
        <v>3</v>
      </c>
      <c r="I486" s="4">
        <v>5.6666666666666661</v>
      </c>
      <c r="J486" s="19">
        <v>0.96107055961070598</v>
      </c>
      <c r="K486" s="19">
        <v>0.375</v>
      </c>
      <c r="L486" s="20">
        <v>320.96514745308298</v>
      </c>
      <c r="M486" s="19">
        <v>0.82442748091603102</v>
      </c>
      <c r="N486">
        <v>395</v>
      </c>
      <c r="O486">
        <v>328</v>
      </c>
      <c r="P486">
        <v>123</v>
      </c>
      <c r="Q486">
        <v>411</v>
      </c>
      <c r="R486">
        <v>393</v>
      </c>
      <c r="S486">
        <v>324</v>
      </c>
      <c r="T486">
        <v>69</v>
      </c>
    </row>
    <row r="487" spans="1:20" x14ac:dyDescent="0.3">
      <c r="A487" s="1" t="s">
        <v>729</v>
      </c>
      <c r="B487" s="1" t="s">
        <v>4112</v>
      </c>
      <c r="C487" t="s">
        <v>4070</v>
      </c>
      <c r="D487" t="s">
        <v>4130</v>
      </c>
      <c r="E487" t="str">
        <f t="shared" si="12"/>
        <v>315.-511.</v>
      </c>
      <c r="F487" s="7" t="str">
        <f>"1-2-3"</f>
        <v>1-2-3</v>
      </c>
      <c r="G487" s="4">
        <v>8</v>
      </c>
      <c r="H487" s="4">
        <v>6</v>
      </c>
      <c r="I487" s="4">
        <v>2</v>
      </c>
      <c r="J487" s="19">
        <v>1.11904761904762</v>
      </c>
      <c r="K487" s="19">
        <v>0.34146341463414598</v>
      </c>
      <c r="L487" s="20">
        <v>164.450549450549</v>
      </c>
      <c r="M487" s="19">
        <v>0.80968096809681001</v>
      </c>
      <c r="N487">
        <v>94</v>
      </c>
      <c r="O487">
        <v>41</v>
      </c>
      <c r="P487">
        <v>14</v>
      </c>
      <c r="Q487">
        <v>84</v>
      </c>
      <c r="R487">
        <v>909</v>
      </c>
      <c r="S487">
        <v>736</v>
      </c>
      <c r="T487">
        <v>173</v>
      </c>
    </row>
    <row r="488" spans="1:20" x14ac:dyDescent="0.3">
      <c r="A488" s="1" t="s">
        <v>772</v>
      </c>
      <c r="B488" s="1" t="s">
        <v>4077</v>
      </c>
      <c r="C488" t="s">
        <v>4071</v>
      </c>
      <c r="D488" t="s">
        <v>4130</v>
      </c>
      <c r="E488" t="str">
        <f t="shared" si="12"/>
        <v>315.-511.</v>
      </c>
      <c r="F488" s="7" t="str">
        <f>"1-2-3"</f>
        <v>1-2-3</v>
      </c>
      <c r="G488" s="4">
        <v>7</v>
      </c>
      <c r="H488" s="4">
        <v>5.5</v>
      </c>
      <c r="I488" s="4">
        <v>3</v>
      </c>
      <c r="J488" s="19">
        <v>1.1388888888888899</v>
      </c>
      <c r="K488" s="19">
        <v>0.69325153374233095</v>
      </c>
      <c r="L488" s="20">
        <v>228.82692307692301</v>
      </c>
      <c r="M488" s="19">
        <v>0.76712328767123295</v>
      </c>
      <c r="N488">
        <v>287</v>
      </c>
      <c r="O488">
        <v>163</v>
      </c>
      <c r="P488">
        <v>113</v>
      </c>
      <c r="Q488">
        <v>252</v>
      </c>
      <c r="R488">
        <v>292</v>
      </c>
      <c r="S488">
        <v>224</v>
      </c>
      <c r="T488">
        <v>68</v>
      </c>
    </row>
    <row r="489" spans="1:20" x14ac:dyDescent="0.3">
      <c r="A489" s="1" t="s">
        <v>759</v>
      </c>
      <c r="B489" s="1" t="s">
        <v>4076</v>
      </c>
      <c r="C489" t="s">
        <v>4071</v>
      </c>
      <c r="D489" t="s">
        <v>4130</v>
      </c>
      <c r="E489" t="str">
        <f t="shared" si="12"/>
        <v>315.-511.</v>
      </c>
      <c r="F489" s="7" t="str">
        <f>"3-1-2"</f>
        <v>3-1-2</v>
      </c>
      <c r="G489" s="4">
        <v>0</v>
      </c>
      <c r="H489" s="4">
        <v>7</v>
      </c>
      <c r="I489" s="4">
        <v>4</v>
      </c>
      <c r="J489" s="19">
        <v>1.2787878787878799</v>
      </c>
      <c r="K489" s="19">
        <v>0.85365853658536595</v>
      </c>
      <c r="L489" s="20">
        <v>165.35911602209899</v>
      </c>
      <c r="M489" s="19">
        <v>0.42049469964664299</v>
      </c>
      <c r="N489">
        <v>211</v>
      </c>
      <c r="O489">
        <v>82</v>
      </c>
      <c r="P489">
        <v>70</v>
      </c>
      <c r="Q489">
        <v>165</v>
      </c>
      <c r="R489">
        <v>283</v>
      </c>
      <c r="S489">
        <v>119</v>
      </c>
      <c r="T489">
        <v>164</v>
      </c>
    </row>
    <row r="490" spans="1:20" x14ac:dyDescent="0.3">
      <c r="A490" s="1" t="s">
        <v>2276</v>
      </c>
      <c r="B490" s="1" t="s">
        <v>4098</v>
      </c>
      <c r="C490" t="s">
        <v>4072</v>
      </c>
      <c r="D490" t="s">
        <v>4130</v>
      </c>
      <c r="E490" t="str">
        <f t="shared" si="12"/>
        <v>315.-511.</v>
      </c>
      <c r="F490" s="7" t="str">
        <f>"2-2-2"</f>
        <v>2-2-2</v>
      </c>
      <c r="G490" s="4">
        <v>4</v>
      </c>
      <c r="H490" s="4">
        <v>5.5</v>
      </c>
      <c r="I490" s="4">
        <v>6</v>
      </c>
      <c r="J490" s="19">
        <v>1.10830324909747</v>
      </c>
      <c r="K490" s="19">
        <v>0.31976744186046502</v>
      </c>
      <c r="L490" s="20">
        <v>188.52852852852899</v>
      </c>
      <c r="M490" s="19">
        <v>0.65217391304347805</v>
      </c>
      <c r="N490">
        <v>307</v>
      </c>
      <c r="O490">
        <v>172</v>
      </c>
      <c r="P490">
        <v>55</v>
      </c>
      <c r="Q490">
        <v>277</v>
      </c>
      <c r="R490">
        <v>69</v>
      </c>
      <c r="S490">
        <v>45</v>
      </c>
      <c r="T490">
        <v>24</v>
      </c>
    </row>
    <row r="491" spans="1:20" x14ac:dyDescent="0.3">
      <c r="A491" s="1" t="s">
        <v>1016</v>
      </c>
      <c r="B491" s="1" t="s">
        <v>4108</v>
      </c>
      <c r="C491" t="s">
        <v>4072</v>
      </c>
      <c r="D491" t="s">
        <v>4130</v>
      </c>
      <c r="E491" t="str">
        <f t="shared" si="12"/>
        <v>315.-511.</v>
      </c>
      <c r="F491" s="7" t="str">
        <f>"2-3-1"</f>
        <v>2-3-1</v>
      </c>
      <c r="G491" s="4">
        <v>6</v>
      </c>
      <c r="H491" s="4">
        <v>1.5</v>
      </c>
      <c r="I491" s="4">
        <v>10</v>
      </c>
      <c r="J491" s="19">
        <v>0.580563947633434</v>
      </c>
      <c r="K491" s="19">
        <v>4.8828125E-2</v>
      </c>
      <c r="L491" s="20">
        <v>322.76338514680498</v>
      </c>
      <c r="M491" s="19">
        <v>0.71463414634146305</v>
      </c>
      <c r="N491">
        <v>1153</v>
      </c>
      <c r="O491">
        <v>1024</v>
      </c>
      <c r="P491">
        <v>50</v>
      </c>
      <c r="Q491">
        <v>1986</v>
      </c>
      <c r="R491">
        <v>410</v>
      </c>
      <c r="S491">
        <v>293</v>
      </c>
      <c r="T491">
        <v>117</v>
      </c>
    </row>
    <row r="492" spans="1:20" x14ac:dyDescent="0.3">
      <c r="A492" s="1" t="s">
        <v>1623</v>
      </c>
      <c r="B492" s="1" t="s">
        <v>4103</v>
      </c>
      <c r="C492" t="s">
        <v>4071</v>
      </c>
      <c r="D492" t="s">
        <v>4130</v>
      </c>
      <c r="E492" t="str">
        <f t="shared" si="12"/>
        <v>315.-511.</v>
      </c>
      <c r="F492" s="7" t="str">
        <f>"2-2-2"</f>
        <v>2-2-2</v>
      </c>
      <c r="G492" s="4">
        <v>6</v>
      </c>
      <c r="H492" s="4">
        <v>6</v>
      </c>
      <c r="I492" s="4">
        <v>5.333333333333333</v>
      </c>
      <c r="J492" s="19">
        <v>1.13419913419913</v>
      </c>
      <c r="K492" s="19">
        <v>0.47933884297520701</v>
      </c>
      <c r="L492" s="20">
        <v>192.860262008734</v>
      </c>
      <c r="M492" s="19">
        <v>0.73493975903614495</v>
      </c>
      <c r="N492">
        <v>262</v>
      </c>
      <c r="O492">
        <v>121</v>
      </c>
      <c r="P492">
        <v>58</v>
      </c>
      <c r="Q492">
        <v>231</v>
      </c>
      <c r="R492">
        <v>415</v>
      </c>
      <c r="S492">
        <v>305</v>
      </c>
      <c r="T492">
        <v>110</v>
      </c>
    </row>
    <row r="493" spans="1:20" x14ac:dyDescent="0.3">
      <c r="A493" s="1" t="s">
        <v>1013</v>
      </c>
      <c r="B493" s="1" t="s">
        <v>4108</v>
      </c>
      <c r="C493" t="s">
        <v>4071</v>
      </c>
      <c r="D493" t="s">
        <v>4130</v>
      </c>
      <c r="E493" t="str">
        <f t="shared" si="12"/>
        <v>315.-511.</v>
      </c>
      <c r="F493" s="7" t="str">
        <f>"2-2-2"</f>
        <v>2-2-2</v>
      </c>
      <c r="G493" s="4">
        <v>5</v>
      </c>
      <c r="H493" s="4">
        <v>5.5</v>
      </c>
      <c r="I493" s="4">
        <v>5</v>
      </c>
      <c r="J493" s="19">
        <v>1.0246913580246899</v>
      </c>
      <c r="K493" s="19">
        <v>0.52631578947368396</v>
      </c>
      <c r="L493" s="20">
        <v>110.782747603834</v>
      </c>
      <c r="M493" s="19">
        <v>0.71106094808126397</v>
      </c>
      <c r="N493">
        <v>332</v>
      </c>
      <c r="O493">
        <v>95</v>
      </c>
      <c r="P493">
        <v>50</v>
      </c>
      <c r="Q493">
        <v>324</v>
      </c>
      <c r="R493">
        <v>443</v>
      </c>
      <c r="S493">
        <v>315</v>
      </c>
      <c r="T493">
        <v>128</v>
      </c>
    </row>
    <row r="494" spans="1:20" x14ac:dyDescent="0.3">
      <c r="A494" s="1" t="s">
        <v>1019</v>
      </c>
      <c r="B494" s="1" t="s">
        <v>4085</v>
      </c>
      <c r="C494" t="s">
        <v>4070</v>
      </c>
      <c r="D494" t="s">
        <v>4130</v>
      </c>
      <c r="E494" t="str">
        <f t="shared" si="12"/>
        <v>315.-511.</v>
      </c>
      <c r="F494" s="7" t="str">
        <f>"3-2-1"</f>
        <v>3-2-1</v>
      </c>
      <c r="G494" s="4">
        <v>3</v>
      </c>
      <c r="H494" s="4">
        <v>4.5</v>
      </c>
      <c r="I494" s="4">
        <v>6.6666666666666661</v>
      </c>
      <c r="J494" s="19">
        <v>0.98571428571428599</v>
      </c>
      <c r="K494" s="19">
        <v>0.32758620689655199</v>
      </c>
      <c r="L494" s="20">
        <v>189.017857142857</v>
      </c>
      <c r="M494" s="19">
        <v>0.61296296296296304</v>
      </c>
      <c r="N494">
        <v>345</v>
      </c>
      <c r="O494">
        <v>174</v>
      </c>
      <c r="P494">
        <v>57</v>
      </c>
      <c r="Q494">
        <v>350</v>
      </c>
      <c r="R494">
        <v>540</v>
      </c>
      <c r="S494">
        <v>331</v>
      </c>
      <c r="T494">
        <v>209</v>
      </c>
    </row>
    <row r="495" spans="1:20" x14ac:dyDescent="0.3">
      <c r="A495" s="1" t="s">
        <v>1247</v>
      </c>
      <c r="B495" s="1" t="s">
        <v>4108</v>
      </c>
      <c r="C495" t="s">
        <v>4071</v>
      </c>
      <c r="D495" t="s">
        <v>4130</v>
      </c>
      <c r="E495" t="str">
        <f t="shared" si="12"/>
        <v>315.-511.</v>
      </c>
      <c r="F495" s="7" t="str">
        <f>"2-2-2"</f>
        <v>2-2-2</v>
      </c>
      <c r="G495" s="4">
        <v>5</v>
      </c>
      <c r="H495" s="4">
        <v>6</v>
      </c>
      <c r="I495" s="4">
        <v>4.3333333333333339</v>
      </c>
      <c r="J495" s="19">
        <v>1.0071174377224199</v>
      </c>
      <c r="K495" s="19">
        <v>0.51249999999999996</v>
      </c>
      <c r="L495" s="20">
        <v>103.180212014134</v>
      </c>
      <c r="M495" s="19">
        <v>0.69934640522875802</v>
      </c>
      <c r="N495">
        <v>283</v>
      </c>
      <c r="O495">
        <v>80</v>
      </c>
      <c r="P495">
        <v>41</v>
      </c>
      <c r="Q495">
        <v>281</v>
      </c>
      <c r="R495">
        <v>153</v>
      </c>
      <c r="S495">
        <v>107</v>
      </c>
      <c r="T495">
        <v>46</v>
      </c>
    </row>
    <row r="496" spans="1:20" x14ac:dyDescent="0.3">
      <c r="A496" s="1" t="s">
        <v>2217</v>
      </c>
      <c r="B496" s="1" t="s">
        <v>4080</v>
      </c>
      <c r="C496" t="s">
        <v>4070</v>
      </c>
      <c r="D496" t="s">
        <v>4130</v>
      </c>
      <c r="E496" t="str">
        <f t="shared" si="12"/>
        <v>315.-511.</v>
      </c>
      <c r="F496" s="7" t="str">
        <f>"2-2-2"</f>
        <v>2-2-2</v>
      </c>
      <c r="G496" s="4">
        <v>4</v>
      </c>
      <c r="H496" s="4">
        <v>5</v>
      </c>
      <c r="I496" s="4">
        <v>5.333333333333333</v>
      </c>
      <c r="J496" s="19">
        <v>1.14975845410628</v>
      </c>
      <c r="K496" s="19">
        <v>0.36559139784946199</v>
      </c>
      <c r="L496" s="20">
        <v>274.858299595142</v>
      </c>
      <c r="M496" s="19">
        <v>0.64705882352941202</v>
      </c>
      <c r="N496">
        <v>238</v>
      </c>
      <c r="O496">
        <v>186</v>
      </c>
      <c r="P496">
        <v>68</v>
      </c>
      <c r="Q496">
        <v>207</v>
      </c>
      <c r="R496">
        <v>85</v>
      </c>
      <c r="S496">
        <v>55</v>
      </c>
      <c r="T496">
        <v>30</v>
      </c>
    </row>
    <row r="497" spans="1:20" x14ac:dyDescent="0.3">
      <c r="A497" s="1" t="s">
        <v>906</v>
      </c>
      <c r="B497" s="1" t="s">
        <v>4124</v>
      </c>
      <c r="C497" t="s">
        <v>4070</v>
      </c>
      <c r="D497" t="s">
        <v>4130</v>
      </c>
      <c r="E497" t="str">
        <f t="shared" si="12"/>
        <v>315.-511.</v>
      </c>
      <c r="F497" s="7" t="str">
        <f>"2-2-2"</f>
        <v>2-2-2</v>
      </c>
      <c r="G497" s="4">
        <v>6</v>
      </c>
      <c r="H497" s="4">
        <v>3.5</v>
      </c>
      <c r="I497" s="4">
        <v>5</v>
      </c>
      <c r="J497" s="19">
        <v>1.04366812227074</v>
      </c>
      <c r="K497" s="19">
        <v>0.43577981651376102</v>
      </c>
      <c r="L497" s="20">
        <v>335.73839662447301</v>
      </c>
      <c r="M497" s="19">
        <v>0.72011661807580196</v>
      </c>
      <c r="N497">
        <v>239</v>
      </c>
      <c r="O497">
        <v>218</v>
      </c>
      <c r="P497">
        <v>95</v>
      </c>
      <c r="Q497">
        <v>229</v>
      </c>
      <c r="R497">
        <v>686</v>
      </c>
      <c r="S497">
        <v>494</v>
      </c>
      <c r="T497">
        <v>192</v>
      </c>
    </row>
    <row r="498" spans="1:20" x14ac:dyDescent="0.3">
      <c r="A498" s="1" t="s">
        <v>1728</v>
      </c>
      <c r="B498" s="1" t="s">
        <v>4075</v>
      </c>
      <c r="C498" t="s">
        <v>4070</v>
      </c>
      <c r="D498" t="s">
        <v>4130</v>
      </c>
      <c r="E498" t="str">
        <f t="shared" si="12"/>
        <v>315.-511.</v>
      </c>
      <c r="F498" s="7" t="str">
        <f>"2-2-2"</f>
        <v>2-2-2</v>
      </c>
      <c r="G498" s="4">
        <v>5</v>
      </c>
      <c r="H498" s="4">
        <v>3.5</v>
      </c>
      <c r="I498" s="4">
        <v>5.6666666666666661</v>
      </c>
      <c r="J498" s="19">
        <v>0.462540716612378</v>
      </c>
      <c r="K498" s="19">
        <v>0.39320388349514601</v>
      </c>
      <c r="L498" s="20">
        <v>112.72863568215899</v>
      </c>
      <c r="M498" s="19">
        <v>0.69260700389105101</v>
      </c>
      <c r="N498">
        <v>284</v>
      </c>
      <c r="O498">
        <v>206</v>
      </c>
      <c r="P498">
        <v>81</v>
      </c>
      <c r="Q498">
        <v>614</v>
      </c>
      <c r="R498">
        <v>257</v>
      </c>
      <c r="S498">
        <v>178</v>
      </c>
      <c r="T498">
        <v>79</v>
      </c>
    </row>
    <row r="499" spans="1:20" x14ac:dyDescent="0.3">
      <c r="A499" s="1" t="s">
        <v>926</v>
      </c>
      <c r="B499" s="1" t="s">
        <v>4087</v>
      </c>
      <c r="C499" t="s">
        <v>4071</v>
      </c>
      <c r="D499" t="s">
        <v>4130</v>
      </c>
      <c r="E499" t="str">
        <f t="shared" si="12"/>
        <v>315.-511.</v>
      </c>
      <c r="F499" s="7" t="str">
        <f>"3-1-2"</f>
        <v>3-1-2</v>
      </c>
      <c r="G499" s="4">
        <v>3</v>
      </c>
      <c r="H499" s="4">
        <v>6.5</v>
      </c>
      <c r="I499" s="4">
        <v>4.3333333333333339</v>
      </c>
      <c r="J499" s="19">
        <v>1.135</v>
      </c>
      <c r="K499" s="19">
        <v>0.512820512820513</v>
      </c>
      <c r="L499" s="20">
        <v>122.188841201717</v>
      </c>
      <c r="M499" s="19">
        <v>0.60038240917782004</v>
      </c>
      <c r="N499">
        <v>227</v>
      </c>
      <c r="O499">
        <v>78</v>
      </c>
      <c r="P499">
        <v>40</v>
      </c>
      <c r="Q499">
        <v>200</v>
      </c>
      <c r="R499">
        <v>523</v>
      </c>
      <c r="S499">
        <v>314</v>
      </c>
      <c r="T499">
        <v>209</v>
      </c>
    </row>
    <row r="500" spans="1:20" x14ac:dyDescent="0.3">
      <c r="A500" s="1" t="s">
        <v>1006</v>
      </c>
      <c r="B500" s="1" t="s">
        <v>4086</v>
      </c>
      <c r="C500" t="s">
        <v>4072</v>
      </c>
      <c r="D500" t="s">
        <v>4130</v>
      </c>
      <c r="E500" t="str">
        <f t="shared" si="12"/>
        <v>315.-511.</v>
      </c>
      <c r="F500" s="7" t="str">
        <f>"2-3-1"</f>
        <v>2-3-1</v>
      </c>
      <c r="G500" s="4">
        <v>4</v>
      </c>
      <c r="H500" s="4">
        <v>3</v>
      </c>
      <c r="I500" s="4">
        <v>6.333333333333333</v>
      </c>
      <c r="J500" s="19">
        <v>0.94015444015444005</v>
      </c>
      <c r="K500" s="19">
        <v>0.280555555555556</v>
      </c>
      <c r="L500" s="20">
        <v>278.98089171974499</v>
      </c>
      <c r="M500" s="19">
        <v>0.63507109004739304</v>
      </c>
      <c r="N500">
        <v>487</v>
      </c>
      <c r="O500">
        <v>360</v>
      </c>
      <c r="P500">
        <v>101</v>
      </c>
      <c r="Q500">
        <v>518</v>
      </c>
      <c r="R500">
        <v>211</v>
      </c>
      <c r="S500">
        <v>134</v>
      </c>
      <c r="T500">
        <v>77</v>
      </c>
    </row>
    <row r="501" spans="1:20" x14ac:dyDescent="0.3">
      <c r="A501" s="1" t="s">
        <v>985</v>
      </c>
      <c r="B501" s="1" t="s">
        <v>4104</v>
      </c>
      <c r="C501" t="s">
        <v>4070</v>
      </c>
      <c r="D501" t="s">
        <v>4130</v>
      </c>
      <c r="E501" t="str">
        <f t="shared" si="12"/>
        <v>315.-511.</v>
      </c>
      <c r="F501" s="7" t="str">
        <f>"2-2-2"</f>
        <v>2-2-2</v>
      </c>
      <c r="G501" s="4">
        <v>5</v>
      </c>
      <c r="H501" s="4">
        <v>5.5</v>
      </c>
      <c r="I501" s="4">
        <v>3.6666666666666665</v>
      </c>
      <c r="J501" s="19">
        <v>1.55633802816901</v>
      </c>
      <c r="K501" s="19">
        <v>0.55506607929515395</v>
      </c>
      <c r="L501" s="20">
        <v>408.15270935960598</v>
      </c>
      <c r="M501" s="19">
        <v>0.69512195121951204</v>
      </c>
      <c r="N501">
        <v>221</v>
      </c>
      <c r="O501">
        <v>227</v>
      </c>
      <c r="P501">
        <v>126</v>
      </c>
      <c r="Q501">
        <v>142</v>
      </c>
      <c r="R501">
        <v>164</v>
      </c>
      <c r="S501">
        <v>114</v>
      </c>
      <c r="T501">
        <v>50</v>
      </c>
    </row>
    <row r="502" spans="1:20" x14ac:dyDescent="0.3">
      <c r="A502" s="1" t="s">
        <v>977</v>
      </c>
      <c r="B502" s="1" t="s">
        <v>4097</v>
      </c>
      <c r="C502" t="s">
        <v>4071</v>
      </c>
      <c r="D502" t="s">
        <v>4130</v>
      </c>
      <c r="E502" t="str">
        <f t="shared" si="12"/>
        <v>315.-511.</v>
      </c>
      <c r="F502" s="7" t="str">
        <f>"1-2-3"</f>
        <v>1-2-3</v>
      </c>
      <c r="G502" s="4">
        <v>7</v>
      </c>
      <c r="H502" s="4">
        <v>4.5</v>
      </c>
      <c r="I502" s="4">
        <v>3</v>
      </c>
      <c r="J502" s="19">
        <v>0.97435897435897401</v>
      </c>
      <c r="K502" s="19">
        <v>0.53246753246753198</v>
      </c>
      <c r="L502" s="20">
        <v>161.52298850574701</v>
      </c>
      <c r="M502" s="19">
        <v>0.77922077922077904</v>
      </c>
      <c r="N502">
        <v>190</v>
      </c>
      <c r="O502">
        <v>77</v>
      </c>
      <c r="P502">
        <v>41</v>
      </c>
      <c r="Q502">
        <v>195</v>
      </c>
      <c r="R502">
        <v>77</v>
      </c>
      <c r="S502">
        <v>60</v>
      </c>
      <c r="T502">
        <v>17</v>
      </c>
    </row>
    <row r="503" spans="1:20" x14ac:dyDescent="0.3">
      <c r="A503" s="1" t="s">
        <v>2417</v>
      </c>
      <c r="B503" s="1" t="s">
        <v>4097</v>
      </c>
      <c r="C503" t="s">
        <v>4071</v>
      </c>
      <c r="D503" t="s">
        <v>4130</v>
      </c>
      <c r="E503" t="str">
        <f t="shared" si="12"/>
        <v>315.-511.</v>
      </c>
      <c r="F503" s="7" t="str">
        <f>"2-2-2"</f>
        <v>2-2-2</v>
      </c>
      <c r="G503" s="4">
        <v>6</v>
      </c>
      <c r="H503" s="4">
        <v>4.5</v>
      </c>
      <c r="I503" s="4">
        <v>3.333333333333333</v>
      </c>
      <c r="J503" s="19">
        <v>0.99408284023668603</v>
      </c>
      <c r="K503" s="19">
        <v>0.49397590361445798</v>
      </c>
      <c r="L503" s="20">
        <v>183.60606060606099</v>
      </c>
      <c r="M503" s="19">
        <v>0.73913043478260898</v>
      </c>
      <c r="N503">
        <v>168</v>
      </c>
      <c r="O503">
        <v>83</v>
      </c>
      <c r="P503">
        <v>41</v>
      </c>
      <c r="Q503">
        <v>169</v>
      </c>
      <c r="R503">
        <v>23</v>
      </c>
      <c r="S503">
        <v>17</v>
      </c>
      <c r="T503">
        <v>6</v>
      </c>
    </row>
    <row r="504" spans="1:20" x14ac:dyDescent="0.3">
      <c r="A504" s="1" t="s">
        <v>967</v>
      </c>
      <c r="B504" s="1" t="s">
        <v>4090</v>
      </c>
      <c r="C504" t="s">
        <v>4071</v>
      </c>
      <c r="D504" t="s">
        <v>4130</v>
      </c>
      <c r="E504" t="str">
        <f t="shared" si="12"/>
        <v>315.-511.</v>
      </c>
      <c r="F504" s="7" t="str">
        <f>"3-1-2"</f>
        <v>3-1-2</v>
      </c>
      <c r="G504" s="4">
        <v>3</v>
      </c>
      <c r="H504" s="4">
        <v>7</v>
      </c>
      <c r="I504" s="4">
        <v>3.333333333333333</v>
      </c>
      <c r="J504" s="19">
        <v>1.13809523809524</v>
      </c>
      <c r="K504" s="19">
        <v>0.61111111111111105</v>
      </c>
      <c r="L504" s="20">
        <v>91.674418604651194</v>
      </c>
      <c r="M504" s="19">
        <v>0.59484777517564402</v>
      </c>
      <c r="N504">
        <v>239</v>
      </c>
      <c r="O504">
        <v>54</v>
      </c>
      <c r="P504">
        <v>33</v>
      </c>
      <c r="Q504">
        <v>210</v>
      </c>
      <c r="R504">
        <v>427</v>
      </c>
      <c r="S504">
        <v>254</v>
      </c>
      <c r="T504">
        <v>173</v>
      </c>
    </row>
    <row r="505" spans="1:20" x14ac:dyDescent="0.3">
      <c r="A505" s="1" t="s">
        <v>1308</v>
      </c>
      <c r="B505" s="1" t="s">
        <v>4081</v>
      </c>
      <c r="C505" t="s">
        <v>4073</v>
      </c>
      <c r="D505" t="s">
        <v>4130</v>
      </c>
      <c r="E505" t="str">
        <f t="shared" si="12"/>
        <v>315.-511.</v>
      </c>
      <c r="F505" s="7" t="str">
        <f>"1-3-2"</f>
        <v>1-3-2</v>
      </c>
      <c r="G505" s="4">
        <v>8</v>
      </c>
      <c r="H505" s="4">
        <v>1</v>
      </c>
      <c r="I505" s="4">
        <v>4.666666666666667</v>
      </c>
      <c r="J505" s="19">
        <v>0.219127205199629</v>
      </c>
      <c r="K505" s="19">
        <v>0.309782608695652</v>
      </c>
      <c r="L505" s="20">
        <v>360.30042918454899</v>
      </c>
      <c r="M505" s="19">
        <v>0.79797979797979801</v>
      </c>
      <c r="N505">
        <v>236</v>
      </c>
      <c r="O505">
        <v>920</v>
      </c>
      <c r="P505">
        <v>285</v>
      </c>
      <c r="Q505">
        <v>1077</v>
      </c>
      <c r="R505">
        <v>99</v>
      </c>
      <c r="S505">
        <v>79</v>
      </c>
      <c r="T505">
        <v>20</v>
      </c>
    </row>
    <row r="506" spans="1:20" x14ac:dyDescent="0.3">
      <c r="A506" s="1" t="s">
        <v>946</v>
      </c>
      <c r="B506" s="1" t="s">
        <v>4079</v>
      </c>
      <c r="C506" t="s">
        <v>4070</v>
      </c>
      <c r="D506" t="s">
        <v>4130</v>
      </c>
      <c r="E506" t="str">
        <f t="shared" si="12"/>
        <v>315.-511.</v>
      </c>
      <c r="F506" s="7" t="str">
        <f>"1-3-2"</f>
        <v>1-3-2</v>
      </c>
      <c r="G506" s="4">
        <v>7</v>
      </c>
      <c r="H506" s="4">
        <v>0</v>
      </c>
      <c r="I506" s="4">
        <v>6</v>
      </c>
      <c r="J506" s="19">
        <v>0.71630094043887105</v>
      </c>
      <c r="K506" s="19">
        <v>0.46590909090909099</v>
      </c>
      <c r="L506" s="20">
        <v>435.73643410852702</v>
      </c>
      <c r="M506" s="19">
        <v>0.78545454545454496</v>
      </c>
      <c r="N506">
        <v>457</v>
      </c>
      <c r="O506">
        <v>616</v>
      </c>
      <c r="P506">
        <v>287</v>
      </c>
      <c r="Q506">
        <v>638</v>
      </c>
      <c r="R506">
        <v>275</v>
      </c>
      <c r="S506">
        <v>216</v>
      </c>
      <c r="T506">
        <v>59</v>
      </c>
    </row>
    <row r="507" spans="1:20" x14ac:dyDescent="0.3">
      <c r="A507" s="1" t="s">
        <v>2072</v>
      </c>
      <c r="B507" s="1" t="s">
        <v>4091</v>
      </c>
      <c r="C507" t="s">
        <v>4071</v>
      </c>
      <c r="D507" t="s">
        <v>4130</v>
      </c>
      <c r="E507" t="str">
        <f t="shared" si="12"/>
        <v>315.-511.</v>
      </c>
      <c r="F507" s="7" t="str">
        <f>"2-2-2"</f>
        <v>2-2-2</v>
      </c>
      <c r="G507" s="4">
        <v>4</v>
      </c>
      <c r="H507" s="4">
        <v>4</v>
      </c>
      <c r="I507" s="4">
        <v>3.333333333333333</v>
      </c>
      <c r="J507" s="19">
        <v>1.0547263681592001</v>
      </c>
      <c r="K507" s="19">
        <v>0.63703703703703696</v>
      </c>
      <c r="L507" s="20">
        <v>262.10106382978699</v>
      </c>
      <c r="M507" s="19">
        <v>0.64</v>
      </c>
      <c r="N507">
        <v>212</v>
      </c>
      <c r="O507">
        <v>135</v>
      </c>
      <c r="P507">
        <v>86</v>
      </c>
      <c r="Q507">
        <v>201</v>
      </c>
      <c r="R507">
        <v>50</v>
      </c>
      <c r="S507">
        <v>32</v>
      </c>
      <c r="T507">
        <v>18</v>
      </c>
    </row>
    <row r="508" spans="1:20" x14ac:dyDescent="0.3">
      <c r="A508" s="1" t="s">
        <v>1072</v>
      </c>
      <c r="B508" s="1" t="s">
        <v>4097</v>
      </c>
      <c r="C508" t="s">
        <v>4070</v>
      </c>
      <c r="D508" t="s">
        <v>4130</v>
      </c>
      <c r="E508" t="str">
        <f t="shared" si="12"/>
        <v>315.-511.</v>
      </c>
      <c r="F508" s="7" t="str">
        <f>"2-2-2"</f>
        <v>2-2-2</v>
      </c>
      <c r="G508" s="4">
        <v>5</v>
      </c>
      <c r="H508" s="4">
        <v>4.5</v>
      </c>
      <c r="I508" s="4">
        <v>5.6666666666666661</v>
      </c>
      <c r="J508" s="19">
        <v>1.0986547085201801</v>
      </c>
      <c r="K508" s="19">
        <v>0.29605263157894701</v>
      </c>
      <c r="L508" s="20">
        <v>258.04651162790702</v>
      </c>
      <c r="M508" s="19">
        <v>0.69449715370019005</v>
      </c>
      <c r="N508">
        <v>245</v>
      </c>
      <c r="O508">
        <v>152</v>
      </c>
      <c r="P508">
        <v>45</v>
      </c>
      <c r="Q508">
        <v>223</v>
      </c>
      <c r="R508">
        <v>527</v>
      </c>
      <c r="S508">
        <v>366</v>
      </c>
      <c r="T508">
        <v>161</v>
      </c>
    </row>
    <row r="509" spans="1:20" x14ac:dyDescent="0.3">
      <c r="A509" s="1" t="s">
        <v>1068</v>
      </c>
      <c r="B509" s="1" t="s">
        <v>4075</v>
      </c>
      <c r="C509" t="s">
        <v>4070</v>
      </c>
      <c r="D509" t="s">
        <v>4130</v>
      </c>
      <c r="E509" t="str">
        <f t="shared" ref="E509:E512" si="13">"315.-511."</f>
        <v>315.-511.</v>
      </c>
      <c r="F509" s="7" t="str">
        <f>"2-2-2"</f>
        <v>2-2-2</v>
      </c>
      <c r="G509" s="4">
        <v>5</v>
      </c>
      <c r="H509" s="4">
        <v>4</v>
      </c>
      <c r="I509" s="4">
        <v>6</v>
      </c>
      <c r="J509" s="19">
        <v>0.44239631336405499</v>
      </c>
      <c r="K509" s="19">
        <v>0.33774834437086099</v>
      </c>
      <c r="L509" s="20">
        <v>77.300140252454398</v>
      </c>
      <c r="M509" s="19">
        <v>0.70531400966183599</v>
      </c>
      <c r="N509">
        <v>288</v>
      </c>
      <c r="O509">
        <v>151</v>
      </c>
      <c r="P509">
        <v>51</v>
      </c>
      <c r="Q509">
        <v>651</v>
      </c>
      <c r="R509">
        <v>414</v>
      </c>
      <c r="S509">
        <v>292</v>
      </c>
      <c r="T509">
        <v>122</v>
      </c>
    </row>
    <row r="510" spans="1:20" x14ac:dyDescent="0.3">
      <c r="A510" s="1" t="s">
        <v>1850</v>
      </c>
      <c r="B510" s="1" t="s">
        <v>4120</v>
      </c>
      <c r="C510" t="s">
        <v>4070</v>
      </c>
      <c r="D510" t="s">
        <v>4130</v>
      </c>
      <c r="E510" t="str">
        <f t="shared" si="13"/>
        <v>315.-511.</v>
      </c>
      <c r="F510" s="7" t="str">
        <f>"3-2-1"</f>
        <v>3-2-1</v>
      </c>
      <c r="G510" s="4">
        <v>3</v>
      </c>
      <c r="H510" s="4">
        <v>5</v>
      </c>
      <c r="I510" s="4">
        <v>6.333333333333333</v>
      </c>
      <c r="J510" s="19">
        <v>1.0344827586206899</v>
      </c>
      <c r="K510" s="19">
        <v>0.53658536585365901</v>
      </c>
      <c r="L510" s="20">
        <v>182.5</v>
      </c>
      <c r="M510" s="19">
        <v>0.62790697674418605</v>
      </c>
      <c r="N510">
        <v>330</v>
      </c>
      <c r="O510">
        <v>164</v>
      </c>
      <c r="P510">
        <v>88</v>
      </c>
      <c r="Q510">
        <v>319</v>
      </c>
      <c r="R510">
        <v>43</v>
      </c>
      <c r="S510">
        <v>27</v>
      </c>
      <c r="T510">
        <v>16</v>
      </c>
    </row>
    <row r="511" spans="1:20" x14ac:dyDescent="0.3">
      <c r="A511" s="1" t="s">
        <v>2547</v>
      </c>
      <c r="B511" s="1" t="s">
        <v>4079</v>
      </c>
      <c r="C511" t="s">
        <v>4070</v>
      </c>
      <c r="D511" t="s">
        <v>4130</v>
      </c>
      <c r="E511" t="str">
        <f t="shared" si="13"/>
        <v>315.-511.</v>
      </c>
      <c r="F511" s="7" t="str">
        <f>"3-1-2"</f>
        <v>3-1-2</v>
      </c>
      <c r="G511" s="4">
        <v>2</v>
      </c>
      <c r="H511" s="4">
        <v>6.5</v>
      </c>
      <c r="I511" s="4">
        <v>3.333333333333333</v>
      </c>
      <c r="J511" s="19">
        <v>1.29239766081871</v>
      </c>
      <c r="K511" s="19">
        <v>0.58415841584158401</v>
      </c>
      <c r="L511" s="20">
        <v>268.10909090909098</v>
      </c>
      <c r="M511" s="19">
        <v>0.57142857142857095</v>
      </c>
      <c r="N511">
        <v>221</v>
      </c>
      <c r="O511">
        <v>202</v>
      </c>
      <c r="P511">
        <v>118</v>
      </c>
      <c r="Q511">
        <v>171</v>
      </c>
      <c r="R511">
        <v>21</v>
      </c>
      <c r="S511">
        <v>12</v>
      </c>
      <c r="T511">
        <v>9</v>
      </c>
    </row>
    <row r="512" spans="1:20" x14ac:dyDescent="0.3">
      <c r="A512" s="1" t="s">
        <v>2229</v>
      </c>
      <c r="B512" s="1" t="s">
        <v>4096</v>
      </c>
      <c r="C512" t="s">
        <v>4070</v>
      </c>
      <c r="D512" t="s">
        <v>4130</v>
      </c>
      <c r="E512" t="str">
        <f t="shared" si="13"/>
        <v>315.-511.</v>
      </c>
      <c r="F512" s="7" t="str">
        <f>"1-3-2"</f>
        <v>1-3-2</v>
      </c>
      <c r="G512" s="4">
        <v>7</v>
      </c>
      <c r="H512" s="4">
        <v>0</v>
      </c>
      <c r="I512" s="4">
        <v>5.333333333333333</v>
      </c>
      <c r="J512" s="19">
        <v>0.38694992412746598</v>
      </c>
      <c r="K512" s="19">
        <v>0.347607052896725</v>
      </c>
      <c r="L512" s="20">
        <v>553.07251908396904</v>
      </c>
      <c r="M512" s="19">
        <v>0.76470588235294101</v>
      </c>
      <c r="N512">
        <v>255</v>
      </c>
      <c r="O512">
        <v>397</v>
      </c>
      <c r="P512">
        <v>138</v>
      </c>
      <c r="Q512">
        <v>659</v>
      </c>
      <c r="R512">
        <v>34</v>
      </c>
      <c r="S512">
        <v>26</v>
      </c>
      <c r="T512">
        <v>8</v>
      </c>
    </row>
    <row r="513" spans="1:20" x14ac:dyDescent="0.3">
      <c r="A513" s="1" t="s">
        <v>1188</v>
      </c>
      <c r="B513" s="1" t="s">
        <v>4114</v>
      </c>
      <c r="C513" t="s">
        <v>4070</v>
      </c>
      <c r="D513" t="s">
        <v>4131</v>
      </c>
      <c r="E513" t="str">
        <f>"512.-651."</f>
        <v>512.-651.</v>
      </c>
      <c r="F513" s="8" t="str">
        <f>"3-2-2"</f>
        <v>3-2-2</v>
      </c>
      <c r="G513" s="4">
        <v>2</v>
      </c>
      <c r="H513" s="4">
        <v>4</v>
      </c>
      <c r="I513" s="4">
        <v>5.333333333333333</v>
      </c>
      <c r="J513" s="19">
        <v>0.91366906474820098</v>
      </c>
      <c r="K513" s="19">
        <v>0.19718309859154901</v>
      </c>
      <c r="L513" s="20">
        <v>195.58490566037699</v>
      </c>
      <c r="M513" s="19">
        <v>0.55799373040752398</v>
      </c>
      <c r="N513">
        <v>254</v>
      </c>
      <c r="O513">
        <v>142</v>
      </c>
      <c r="P513">
        <v>28</v>
      </c>
      <c r="Q513">
        <v>278</v>
      </c>
      <c r="R513">
        <v>319</v>
      </c>
      <c r="S513">
        <v>178</v>
      </c>
      <c r="T513">
        <v>141</v>
      </c>
    </row>
    <row r="514" spans="1:20" x14ac:dyDescent="0.3">
      <c r="A514" s="1" t="s">
        <v>2794</v>
      </c>
      <c r="B514" s="1" t="s">
        <v>4094</v>
      </c>
      <c r="C514" t="s">
        <v>4070</v>
      </c>
      <c r="D514" t="s">
        <v>4131</v>
      </c>
      <c r="E514" t="str">
        <f t="shared" ref="E514:E577" si="14">"512.-651."</f>
        <v>512.-651.</v>
      </c>
      <c r="F514" s="8" t="str">
        <f>"2-2-3"</f>
        <v>2-2-3</v>
      </c>
      <c r="G514" s="4">
        <v>4</v>
      </c>
      <c r="H514" s="4">
        <v>5</v>
      </c>
      <c r="I514" s="4">
        <v>2.3333333333333335</v>
      </c>
      <c r="J514" s="19">
        <v>0.97478991596638698</v>
      </c>
      <c r="K514" s="19">
        <v>0.39130434782608697</v>
      </c>
      <c r="L514" s="20">
        <v>151.26126126126101</v>
      </c>
      <c r="M514" s="19">
        <v>0.63945578231292499</v>
      </c>
      <c r="N514">
        <v>116</v>
      </c>
      <c r="O514">
        <v>46</v>
      </c>
      <c r="P514">
        <v>18</v>
      </c>
      <c r="Q514">
        <v>119</v>
      </c>
      <c r="R514">
        <v>147</v>
      </c>
      <c r="S514">
        <v>94</v>
      </c>
      <c r="T514">
        <v>53</v>
      </c>
    </row>
    <row r="515" spans="1:20" x14ac:dyDescent="0.3">
      <c r="A515" s="1" t="s">
        <v>1883</v>
      </c>
      <c r="B515" s="1" t="s">
        <v>4114</v>
      </c>
      <c r="C515" t="s">
        <v>4070</v>
      </c>
      <c r="D515" t="s">
        <v>4131</v>
      </c>
      <c r="E515" t="str">
        <f t="shared" si="14"/>
        <v>512.-651.</v>
      </c>
      <c r="F515" s="8" t="str">
        <f>"3-2-2"</f>
        <v>3-2-2</v>
      </c>
      <c r="G515" s="4">
        <v>0</v>
      </c>
      <c r="H515" s="4">
        <v>4</v>
      </c>
      <c r="I515" s="4">
        <v>4.666666666666667</v>
      </c>
      <c r="J515" s="19">
        <v>1.0471698113207499</v>
      </c>
      <c r="K515" s="19">
        <v>0.36241610738254998</v>
      </c>
      <c r="L515" s="20">
        <v>278.89743589743603</v>
      </c>
      <c r="M515" s="19">
        <v>0.497907949790795</v>
      </c>
      <c r="N515">
        <v>222</v>
      </c>
      <c r="O515">
        <v>149</v>
      </c>
      <c r="P515">
        <v>54</v>
      </c>
      <c r="Q515">
        <v>212</v>
      </c>
      <c r="R515">
        <v>239</v>
      </c>
      <c r="S515">
        <v>119</v>
      </c>
      <c r="T515">
        <v>120</v>
      </c>
    </row>
    <row r="516" spans="1:20" x14ac:dyDescent="0.3">
      <c r="A516" s="1" t="s">
        <v>1835</v>
      </c>
      <c r="B516" s="1" t="s">
        <v>4093</v>
      </c>
      <c r="C516" t="s">
        <v>4071</v>
      </c>
      <c r="D516" t="s">
        <v>4131</v>
      </c>
      <c r="E516" t="str">
        <f t="shared" si="14"/>
        <v>512.-651.</v>
      </c>
      <c r="F516" s="8" t="str">
        <f>"3-2-2"</f>
        <v>3-2-2</v>
      </c>
      <c r="G516" s="4">
        <v>3</v>
      </c>
      <c r="H516" s="4">
        <v>6</v>
      </c>
      <c r="I516" s="4">
        <v>5.6666666666666661</v>
      </c>
      <c r="J516" s="19">
        <v>1.02941176470588</v>
      </c>
      <c r="K516" s="19">
        <v>0.13888888888888901</v>
      </c>
      <c r="L516" s="20">
        <v>66.363636363636402</v>
      </c>
      <c r="M516" s="19">
        <v>0.62121212121212099</v>
      </c>
      <c r="N516">
        <v>210</v>
      </c>
      <c r="O516">
        <v>36</v>
      </c>
      <c r="P516">
        <v>5</v>
      </c>
      <c r="Q516">
        <v>204</v>
      </c>
      <c r="R516">
        <v>132</v>
      </c>
      <c r="S516">
        <v>82</v>
      </c>
      <c r="T516">
        <v>50</v>
      </c>
    </row>
    <row r="517" spans="1:20" x14ac:dyDescent="0.3">
      <c r="A517" s="1" t="s">
        <v>999</v>
      </c>
      <c r="B517" s="1" t="s">
        <v>4106</v>
      </c>
      <c r="C517" t="s">
        <v>4071</v>
      </c>
      <c r="D517" t="s">
        <v>4131</v>
      </c>
      <c r="E517" t="str">
        <f t="shared" si="14"/>
        <v>512.-651.</v>
      </c>
      <c r="F517" s="8" t="str">
        <f>"2-2-3"</f>
        <v>2-2-3</v>
      </c>
      <c r="G517" s="4">
        <v>5</v>
      </c>
      <c r="H517" s="4">
        <v>6</v>
      </c>
      <c r="I517" s="4">
        <v>3</v>
      </c>
      <c r="J517" s="19">
        <v>1.1021505376344101</v>
      </c>
      <c r="K517" s="19">
        <v>0.66216216216216195</v>
      </c>
      <c r="L517" s="20">
        <v>126.807511737089</v>
      </c>
      <c r="M517" s="19">
        <v>0.69499999999999995</v>
      </c>
      <c r="N517">
        <v>205</v>
      </c>
      <c r="O517">
        <v>74</v>
      </c>
      <c r="P517">
        <v>49</v>
      </c>
      <c r="Q517">
        <v>186</v>
      </c>
      <c r="R517">
        <v>200</v>
      </c>
      <c r="S517">
        <v>139</v>
      </c>
      <c r="T517">
        <v>61</v>
      </c>
    </row>
    <row r="518" spans="1:20" x14ac:dyDescent="0.3">
      <c r="A518" s="1" t="s">
        <v>1541</v>
      </c>
      <c r="B518" s="1" t="s">
        <v>4120</v>
      </c>
      <c r="C518" t="s">
        <v>4070</v>
      </c>
      <c r="D518" t="s">
        <v>4131</v>
      </c>
      <c r="E518" t="str">
        <f t="shared" si="14"/>
        <v>512.-651.</v>
      </c>
      <c r="F518" s="8" t="str">
        <f>"2-2-3"</f>
        <v>2-2-3</v>
      </c>
      <c r="G518" s="4">
        <v>6</v>
      </c>
      <c r="H518" s="4">
        <v>5</v>
      </c>
      <c r="I518" s="4">
        <v>2.6666666666666665</v>
      </c>
      <c r="J518" s="19">
        <v>3.3095238095238102</v>
      </c>
      <c r="K518" s="19">
        <v>0.5</v>
      </c>
      <c r="L518" s="20">
        <v>823.37209302325596</v>
      </c>
      <c r="M518" s="19">
        <v>0.71830985915492995</v>
      </c>
      <c r="N518">
        <v>139</v>
      </c>
      <c r="O518">
        <v>194</v>
      </c>
      <c r="P518">
        <v>97</v>
      </c>
      <c r="Q518">
        <v>42</v>
      </c>
      <c r="R518">
        <v>71</v>
      </c>
      <c r="S518">
        <v>51</v>
      </c>
      <c r="T518">
        <v>20</v>
      </c>
    </row>
    <row r="519" spans="1:20" x14ac:dyDescent="0.3">
      <c r="A519" s="1" t="s">
        <v>3661</v>
      </c>
      <c r="B519" s="1" t="s">
        <v>4109</v>
      </c>
      <c r="C519" t="s">
        <v>4071</v>
      </c>
      <c r="D519" t="s">
        <v>4131</v>
      </c>
      <c r="E519" t="str">
        <f t="shared" si="14"/>
        <v>512.-651.</v>
      </c>
      <c r="F519" s="8" t="str">
        <f>"3-2-2"</f>
        <v>3-2-2</v>
      </c>
      <c r="G519" s="4">
        <v>3</v>
      </c>
      <c r="H519" s="4">
        <v>5.5</v>
      </c>
      <c r="I519" s="4">
        <v>3.6666666666666665</v>
      </c>
      <c r="J519" s="19">
        <v>1.0883720930232601</v>
      </c>
      <c r="K519" s="19">
        <v>0.67272727272727295</v>
      </c>
      <c r="L519" s="20">
        <v>181.67420814479601</v>
      </c>
      <c r="M519" s="19">
        <v>0.60914760914760901</v>
      </c>
      <c r="N519">
        <v>234</v>
      </c>
      <c r="O519">
        <v>110</v>
      </c>
      <c r="P519">
        <v>74</v>
      </c>
      <c r="Q519">
        <v>215</v>
      </c>
      <c r="R519">
        <v>481</v>
      </c>
      <c r="S519">
        <v>293</v>
      </c>
      <c r="T519">
        <v>188</v>
      </c>
    </row>
    <row r="520" spans="1:20" x14ac:dyDescent="0.3">
      <c r="A520" s="1" t="s">
        <v>2956</v>
      </c>
      <c r="B520" s="1" t="s">
        <v>4081</v>
      </c>
      <c r="C520" t="s">
        <v>4070</v>
      </c>
      <c r="D520" t="s">
        <v>4131</v>
      </c>
      <c r="E520" t="str">
        <f t="shared" si="14"/>
        <v>512.-651.</v>
      </c>
      <c r="F520" s="8" t="str">
        <f>"3-3-1"</f>
        <v>3-3-1</v>
      </c>
      <c r="G520" s="4">
        <v>0</v>
      </c>
      <c r="H520" s="4">
        <v>1</v>
      </c>
      <c r="I520" s="4">
        <v>9</v>
      </c>
      <c r="J520" s="19">
        <v>0.52955082742316795</v>
      </c>
      <c r="K520" s="19">
        <v>0.242798353909465</v>
      </c>
      <c r="L520" s="20">
        <v>356.68230563002697</v>
      </c>
      <c r="M520" s="19">
        <v>0.483870967741935</v>
      </c>
      <c r="N520">
        <v>448</v>
      </c>
      <c r="O520">
        <v>729</v>
      </c>
      <c r="P520">
        <v>177</v>
      </c>
      <c r="Q520">
        <v>846</v>
      </c>
      <c r="R520">
        <v>31</v>
      </c>
      <c r="S520">
        <v>15</v>
      </c>
      <c r="T520">
        <v>16</v>
      </c>
    </row>
    <row r="521" spans="1:20" x14ac:dyDescent="0.3">
      <c r="A521" s="1" t="s">
        <v>747</v>
      </c>
      <c r="B521" s="1" t="s">
        <v>4078</v>
      </c>
      <c r="C521" t="s">
        <v>4070</v>
      </c>
      <c r="D521" t="s">
        <v>4131</v>
      </c>
      <c r="E521" t="str">
        <f t="shared" si="14"/>
        <v>512.-651.</v>
      </c>
      <c r="F521" s="8" t="str">
        <f>"3-3-1"</f>
        <v>3-3-1</v>
      </c>
      <c r="G521" s="4">
        <v>2</v>
      </c>
      <c r="H521" s="4">
        <v>2</v>
      </c>
      <c r="I521" s="4">
        <v>6.6666666666666661</v>
      </c>
      <c r="J521" s="19">
        <v>0.276578073089701</v>
      </c>
      <c r="K521" s="19">
        <v>0.31907514450867103</v>
      </c>
      <c r="L521" s="20">
        <v>263.54340567612701</v>
      </c>
      <c r="M521" s="19">
        <v>0.56176470588235305</v>
      </c>
      <c r="N521">
        <v>333</v>
      </c>
      <c r="O521">
        <v>865</v>
      </c>
      <c r="P521">
        <v>276</v>
      </c>
      <c r="Q521">
        <v>1204</v>
      </c>
      <c r="R521">
        <v>340</v>
      </c>
      <c r="S521">
        <v>191</v>
      </c>
      <c r="T521">
        <v>149</v>
      </c>
    </row>
    <row r="522" spans="1:20" x14ac:dyDescent="0.3">
      <c r="A522" s="1" t="s">
        <v>2898</v>
      </c>
      <c r="B522" s="1" t="s">
        <v>4079</v>
      </c>
      <c r="C522" t="s">
        <v>4070</v>
      </c>
      <c r="D522" t="s">
        <v>4131</v>
      </c>
      <c r="E522" t="str">
        <f t="shared" si="14"/>
        <v>512.-651.</v>
      </c>
      <c r="F522" s="8" t="str">
        <f>"2-3-2"</f>
        <v>2-3-2</v>
      </c>
      <c r="G522" s="4">
        <v>5</v>
      </c>
      <c r="H522" s="4">
        <v>0.5</v>
      </c>
      <c r="I522" s="4">
        <v>6</v>
      </c>
      <c r="J522" s="19">
        <v>0.68509984639016897</v>
      </c>
      <c r="K522" s="19">
        <v>0.44247787610619499</v>
      </c>
      <c r="L522" s="20">
        <v>425.20618556700998</v>
      </c>
      <c r="M522" s="19">
        <v>0.684365781710914</v>
      </c>
      <c r="N522">
        <v>446</v>
      </c>
      <c r="O522">
        <v>565</v>
      </c>
      <c r="P522">
        <v>250</v>
      </c>
      <c r="Q522">
        <v>651</v>
      </c>
      <c r="R522">
        <v>339</v>
      </c>
      <c r="S522">
        <v>232</v>
      </c>
      <c r="T522">
        <v>107</v>
      </c>
    </row>
    <row r="523" spans="1:20" x14ac:dyDescent="0.3">
      <c r="A523" s="1" t="s">
        <v>841</v>
      </c>
      <c r="B523" s="1" t="s">
        <v>4120</v>
      </c>
      <c r="C523" t="s">
        <v>4071</v>
      </c>
      <c r="D523" t="s">
        <v>4131</v>
      </c>
      <c r="E523" t="str">
        <f t="shared" si="14"/>
        <v>512.-651.</v>
      </c>
      <c r="F523" s="8" t="str">
        <f>"3-2-2"</f>
        <v>3-2-2</v>
      </c>
      <c r="G523" s="4">
        <v>3</v>
      </c>
      <c r="H523" s="4">
        <v>4</v>
      </c>
      <c r="I523" s="4">
        <v>3.6666666666666665</v>
      </c>
      <c r="J523" s="19">
        <v>0.90909090909090895</v>
      </c>
      <c r="K523" s="19">
        <v>0.24827586206896601</v>
      </c>
      <c r="L523" s="20">
        <v>175.830564784053</v>
      </c>
      <c r="M523" s="19">
        <v>0.60073260073260104</v>
      </c>
      <c r="N523">
        <v>300</v>
      </c>
      <c r="O523">
        <v>145</v>
      </c>
      <c r="P523">
        <v>36</v>
      </c>
      <c r="Q523">
        <v>330</v>
      </c>
      <c r="R523">
        <v>273</v>
      </c>
      <c r="S523">
        <v>164</v>
      </c>
      <c r="T523">
        <v>109</v>
      </c>
    </row>
    <row r="524" spans="1:20" x14ac:dyDescent="0.3">
      <c r="A524" s="1" t="s">
        <v>3315</v>
      </c>
      <c r="B524" s="1" t="s">
        <v>4081</v>
      </c>
      <c r="C524" t="s">
        <v>4071</v>
      </c>
      <c r="D524" t="s">
        <v>4131</v>
      </c>
      <c r="E524" t="str">
        <f t="shared" si="14"/>
        <v>512.-651.</v>
      </c>
      <c r="F524" s="8" t="str">
        <f>"3-2-2"</f>
        <v>3-2-2</v>
      </c>
      <c r="G524" s="4">
        <v>1</v>
      </c>
      <c r="H524" s="4">
        <v>5</v>
      </c>
      <c r="I524" s="4">
        <v>4.666666666666667</v>
      </c>
      <c r="J524" s="19">
        <v>0.96644295302013405</v>
      </c>
      <c r="K524" s="19">
        <v>0.61956521739130399</v>
      </c>
      <c r="L524" s="20">
        <v>127.19696969697</v>
      </c>
      <c r="M524" s="19">
        <v>0.54466858789625405</v>
      </c>
      <c r="N524">
        <v>288</v>
      </c>
      <c r="O524">
        <v>92</v>
      </c>
      <c r="P524">
        <v>57</v>
      </c>
      <c r="Q524">
        <v>298</v>
      </c>
      <c r="R524">
        <v>347</v>
      </c>
      <c r="S524">
        <v>189</v>
      </c>
      <c r="T524">
        <v>158</v>
      </c>
    </row>
    <row r="525" spans="1:20" x14ac:dyDescent="0.3">
      <c r="A525" s="1" t="s">
        <v>3244</v>
      </c>
      <c r="B525" s="1" t="s">
        <v>4114</v>
      </c>
      <c r="C525" t="s">
        <v>4070</v>
      </c>
      <c r="D525" t="s">
        <v>4131</v>
      </c>
      <c r="E525" t="str">
        <f t="shared" si="14"/>
        <v>512.-651.</v>
      </c>
      <c r="F525" s="8" t="str">
        <f>"3-2-2"</f>
        <v>3-2-2</v>
      </c>
      <c r="G525" s="4">
        <v>0</v>
      </c>
      <c r="H525" s="4">
        <v>5</v>
      </c>
      <c r="I525" s="4">
        <v>4.666666666666667</v>
      </c>
      <c r="J525" s="19">
        <v>1.10377358490566</v>
      </c>
      <c r="K525" s="19">
        <v>0.33846153846153798</v>
      </c>
      <c r="L525" s="20">
        <v>210.888888888889</v>
      </c>
      <c r="M525" s="19">
        <v>0.45909090909090899</v>
      </c>
      <c r="N525">
        <v>234</v>
      </c>
      <c r="O525">
        <v>130</v>
      </c>
      <c r="P525">
        <v>44</v>
      </c>
      <c r="Q525">
        <v>212</v>
      </c>
      <c r="R525">
        <v>220</v>
      </c>
      <c r="S525">
        <v>101</v>
      </c>
      <c r="T525">
        <v>119</v>
      </c>
    </row>
    <row r="526" spans="1:20" x14ac:dyDescent="0.3">
      <c r="A526" s="1" t="s">
        <v>2288</v>
      </c>
      <c r="B526" s="1" t="s">
        <v>4101</v>
      </c>
      <c r="C526" t="s">
        <v>4070</v>
      </c>
      <c r="D526" t="s">
        <v>4131</v>
      </c>
      <c r="E526" t="str">
        <f t="shared" si="14"/>
        <v>512.-651.</v>
      </c>
      <c r="F526" s="8" t="str">
        <f>"2-3-2"</f>
        <v>2-3-2</v>
      </c>
      <c r="G526" s="4">
        <v>4</v>
      </c>
      <c r="H526" s="4">
        <v>1.5</v>
      </c>
      <c r="I526" s="4">
        <v>4.666666666666667</v>
      </c>
      <c r="J526" s="19">
        <v>0.87197231833910005</v>
      </c>
      <c r="K526" s="19">
        <v>0.47191011235955099</v>
      </c>
      <c r="L526" s="20">
        <v>379.20233463034998</v>
      </c>
      <c r="M526" s="19">
        <v>0.64615384615384597</v>
      </c>
      <c r="N526">
        <v>252</v>
      </c>
      <c r="O526">
        <v>267</v>
      </c>
      <c r="P526">
        <v>126</v>
      </c>
      <c r="Q526">
        <v>289</v>
      </c>
      <c r="R526">
        <v>65</v>
      </c>
      <c r="S526">
        <v>42</v>
      </c>
      <c r="T526">
        <v>23</v>
      </c>
    </row>
    <row r="527" spans="1:20" x14ac:dyDescent="0.3">
      <c r="A527" s="1" t="s">
        <v>3163</v>
      </c>
      <c r="B527" s="1" t="s">
        <v>4118</v>
      </c>
      <c r="C527" t="s">
        <v>4070</v>
      </c>
      <c r="D527" t="s">
        <v>4131</v>
      </c>
      <c r="E527" t="str">
        <f t="shared" si="14"/>
        <v>512.-651.</v>
      </c>
      <c r="F527" s="8" t="str">
        <f>"1-3-3"</f>
        <v>1-3-3</v>
      </c>
      <c r="G527" s="4">
        <v>7</v>
      </c>
      <c r="H527" s="4">
        <v>0</v>
      </c>
      <c r="I527" s="4">
        <v>1.6666666666666665</v>
      </c>
      <c r="J527" s="19">
        <v>0.58603491271820496</v>
      </c>
      <c r="K527" s="19">
        <v>0.51358024691357995</v>
      </c>
      <c r="L527" s="20">
        <v>434.77941176470603</v>
      </c>
      <c r="M527" s="19">
        <v>0.775609756097561</v>
      </c>
      <c r="N527">
        <v>235</v>
      </c>
      <c r="O527">
        <v>405</v>
      </c>
      <c r="P527">
        <v>208</v>
      </c>
      <c r="Q527">
        <v>401</v>
      </c>
      <c r="R527">
        <v>410</v>
      </c>
      <c r="S527">
        <v>318</v>
      </c>
      <c r="T527">
        <v>92</v>
      </c>
    </row>
    <row r="528" spans="1:20" x14ac:dyDescent="0.3">
      <c r="A528" s="1" t="s">
        <v>1231</v>
      </c>
      <c r="B528" s="1" t="s">
        <v>4085</v>
      </c>
      <c r="C528" t="s">
        <v>4070</v>
      </c>
      <c r="D528" t="s">
        <v>4131</v>
      </c>
      <c r="E528" t="str">
        <f t="shared" si="14"/>
        <v>512.-651.</v>
      </c>
      <c r="F528" s="8" t="str">
        <f>"3-3-1"</f>
        <v>3-3-1</v>
      </c>
      <c r="G528" s="4">
        <v>2</v>
      </c>
      <c r="H528" s="4">
        <v>3</v>
      </c>
      <c r="I528" s="4">
        <v>6.333333333333333</v>
      </c>
      <c r="J528" s="19">
        <v>0.96764705882352897</v>
      </c>
      <c r="K528" s="19">
        <v>0.394736842105263</v>
      </c>
      <c r="L528" s="20">
        <v>327.31563421828901</v>
      </c>
      <c r="M528" s="19">
        <v>0.55305466237942102</v>
      </c>
      <c r="N528">
        <v>329</v>
      </c>
      <c r="O528">
        <v>304</v>
      </c>
      <c r="P528">
        <v>120</v>
      </c>
      <c r="Q528">
        <v>340</v>
      </c>
      <c r="R528">
        <v>311</v>
      </c>
      <c r="S528">
        <v>172</v>
      </c>
      <c r="T528">
        <v>139</v>
      </c>
    </row>
    <row r="529" spans="1:20" x14ac:dyDescent="0.3">
      <c r="A529" s="1" t="s">
        <v>1406</v>
      </c>
      <c r="B529" s="1" t="s">
        <v>4078</v>
      </c>
      <c r="C529" t="s">
        <v>4070</v>
      </c>
      <c r="D529" t="s">
        <v>4131</v>
      </c>
      <c r="E529" t="str">
        <f t="shared" si="14"/>
        <v>512.-651.</v>
      </c>
      <c r="F529" s="8" t="str">
        <f>"3-3-1"</f>
        <v>3-3-1</v>
      </c>
      <c r="G529" s="4">
        <v>3</v>
      </c>
      <c r="H529" s="4">
        <v>3</v>
      </c>
      <c r="I529" s="4">
        <v>6.333333333333333</v>
      </c>
      <c r="J529" s="19">
        <v>1.06501547987616</v>
      </c>
      <c r="K529" s="19">
        <v>0.51364764267990104</v>
      </c>
      <c r="L529" s="20">
        <v>431.36363636363598</v>
      </c>
      <c r="M529" s="19">
        <v>0.60645161290322602</v>
      </c>
      <c r="N529">
        <v>344</v>
      </c>
      <c r="O529">
        <v>403</v>
      </c>
      <c r="P529">
        <v>207</v>
      </c>
      <c r="Q529">
        <v>323</v>
      </c>
      <c r="R529">
        <v>310</v>
      </c>
      <c r="S529">
        <v>188</v>
      </c>
      <c r="T529">
        <v>122</v>
      </c>
    </row>
    <row r="530" spans="1:20" x14ac:dyDescent="0.3">
      <c r="A530" s="1" t="s">
        <v>1485</v>
      </c>
      <c r="B530" s="1" t="s">
        <v>4083</v>
      </c>
      <c r="C530" t="s">
        <v>4071</v>
      </c>
      <c r="D530" t="s">
        <v>4131</v>
      </c>
      <c r="E530" t="str">
        <f t="shared" si="14"/>
        <v>512.-651.</v>
      </c>
      <c r="F530" s="8" t="str">
        <f>"3-2-2"</f>
        <v>3-2-2</v>
      </c>
      <c r="G530" s="4">
        <v>1</v>
      </c>
      <c r="H530" s="4">
        <v>5</v>
      </c>
      <c r="I530" s="4">
        <v>5.333333333333333</v>
      </c>
      <c r="J530" s="19">
        <v>1.1125541125541101</v>
      </c>
      <c r="K530" s="19">
        <v>0.62837837837837796</v>
      </c>
      <c r="L530" s="20">
        <v>226.974789915966</v>
      </c>
      <c r="M530" s="19">
        <v>0.54273504273504303</v>
      </c>
      <c r="N530">
        <v>257</v>
      </c>
      <c r="O530">
        <v>148</v>
      </c>
      <c r="P530">
        <v>93</v>
      </c>
      <c r="Q530">
        <v>231</v>
      </c>
      <c r="R530">
        <v>234</v>
      </c>
      <c r="S530">
        <v>127</v>
      </c>
      <c r="T530">
        <v>107</v>
      </c>
    </row>
    <row r="531" spans="1:20" x14ac:dyDescent="0.3">
      <c r="A531" s="1" t="s">
        <v>1418</v>
      </c>
      <c r="B531" s="1" t="s">
        <v>4087</v>
      </c>
      <c r="C531" t="s">
        <v>4071</v>
      </c>
      <c r="D531" t="s">
        <v>4131</v>
      </c>
      <c r="E531" t="str">
        <f t="shared" si="14"/>
        <v>512.-651.</v>
      </c>
      <c r="F531" s="8" t="str">
        <f>"2-2-3"</f>
        <v>2-2-3</v>
      </c>
      <c r="G531" s="4">
        <v>4</v>
      </c>
      <c r="H531" s="4">
        <v>5.5</v>
      </c>
      <c r="I531" s="4">
        <v>3</v>
      </c>
      <c r="J531" s="19">
        <v>1.0374331550802101</v>
      </c>
      <c r="K531" s="19">
        <v>0.67073170731707299</v>
      </c>
      <c r="L531" s="20">
        <v>138.56481481481501</v>
      </c>
      <c r="M531" s="19">
        <v>0.63287671232876697</v>
      </c>
      <c r="N531">
        <v>194</v>
      </c>
      <c r="O531">
        <v>82</v>
      </c>
      <c r="P531">
        <v>55</v>
      </c>
      <c r="Q531">
        <v>187</v>
      </c>
      <c r="R531">
        <v>365</v>
      </c>
      <c r="S531">
        <v>231</v>
      </c>
      <c r="T531">
        <v>134</v>
      </c>
    </row>
    <row r="532" spans="1:20" x14ac:dyDescent="0.3">
      <c r="A532" s="1" t="s">
        <v>2152</v>
      </c>
      <c r="B532" s="1" t="s">
        <v>4124</v>
      </c>
      <c r="C532" t="s">
        <v>4071</v>
      </c>
      <c r="D532" t="s">
        <v>4131</v>
      </c>
      <c r="E532" t="str">
        <f t="shared" si="14"/>
        <v>512.-651.</v>
      </c>
      <c r="F532" s="8" t="str">
        <f>"2-2-3"</f>
        <v>2-2-3</v>
      </c>
      <c r="G532" s="4">
        <v>5</v>
      </c>
      <c r="H532" s="4">
        <v>5</v>
      </c>
      <c r="I532" s="4">
        <v>2.3333333333333335</v>
      </c>
      <c r="J532" s="19">
        <v>0.96273291925465798</v>
      </c>
      <c r="K532" s="19">
        <v>0.64516129032258096</v>
      </c>
      <c r="L532" s="20">
        <v>152.90540540540499</v>
      </c>
      <c r="M532" s="19">
        <v>0.7</v>
      </c>
      <c r="N532">
        <v>155</v>
      </c>
      <c r="O532">
        <v>62</v>
      </c>
      <c r="P532">
        <v>40</v>
      </c>
      <c r="Q532">
        <v>161</v>
      </c>
      <c r="R532">
        <v>30</v>
      </c>
      <c r="S532">
        <v>21</v>
      </c>
      <c r="T532">
        <v>9</v>
      </c>
    </row>
    <row r="533" spans="1:20" x14ac:dyDescent="0.3">
      <c r="A533" s="1" t="s">
        <v>1531</v>
      </c>
      <c r="B533" s="1" t="s">
        <v>4076</v>
      </c>
      <c r="C533" t="s">
        <v>4073</v>
      </c>
      <c r="D533" t="s">
        <v>4131</v>
      </c>
      <c r="E533" t="str">
        <f t="shared" si="14"/>
        <v>512.-651.</v>
      </c>
      <c r="F533" s="8" t="str">
        <f>"2-2-3"</f>
        <v>2-2-3</v>
      </c>
      <c r="G533" s="4">
        <v>5</v>
      </c>
      <c r="H533" s="4">
        <v>4</v>
      </c>
      <c r="I533" s="4">
        <v>2.3333333333333335</v>
      </c>
      <c r="J533" s="19">
        <v>1.00925925925926</v>
      </c>
      <c r="K533" s="19">
        <v>0.41428571428571398</v>
      </c>
      <c r="L533" s="20">
        <v>260.71428571428601</v>
      </c>
      <c r="M533" s="19">
        <v>0.708860759493671</v>
      </c>
      <c r="N533">
        <v>109</v>
      </c>
      <c r="O533">
        <v>70</v>
      </c>
      <c r="P533">
        <v>29</v>
      </c>
      <c r="Q533">
        <v>108</v>
      </c>
      <c r="R533">
        <v>158</v>
      </c>
      <c r="S533">
        <v>112</v>
      </c>
      <c r="T533">
        <v>46</v>
      </c>
    </row>
    <row r="534" spans="1:20" x14ac:dyDescent="0.3">
      <c r="A534" s="1" t="s">
        <v>1499</v>
      </c>
      <c r="B534" s="1" t="s">
        <v>4127</v>
      </c>
      <c r="C534" t="s">
        <v>4070</v>
      </c>
      <c r="D534" t="s">
        <v>4131</v>
      </c>
      <c r="E534" t="str">
        <f t="shared" si="14"/>
        <v>512.-651.</v>
      </c>
      <c r="F534" s="8" t="str">
        <f>"3-2-2"</f>
        <v>3-2-2</v>
      </c>
      <c r="G534" s="4">
        <v>2</v>
      </c>
      <c r="H534" s="4">
        <v>3.5</v>
      </c>
      <c r="I534" s="4">
        <v>4.666666666666667</v>
      </c>
      <c r="J534" s="19">
        <v>1.2121212121212099</v>
      </c>
      <c r="K534" s="19">
        <v>0.49659863945578198</v>
      </c>
      <c r="L534" s="20">
        <v>561.83246073298403</v>
      </c>
      <c r="M534" s="19">
        <v>0.58181818181818201</v>
      </c>
      <c r="N534">
        <v>240</v>
      </c>
      <c r="O534">
        <v>294</v>
      </c>
      <c r="P534">
        <v>146</v>
      </c>
      <c r="Q534">
        <v>198</v>
      </c>
      <c r="R534">
        <v>110</v>
      </c>
      <c r="S534">
        <v>64</v>
      </c>
      <c r="T534">
        <v>46</v>
      </c>
    </row>
    <row r="535" spans="1:20" x14ac:dyDescent="0.3">
      <c r="A535" s="1" t="s">
        <v>1427</v>
      </c>
      <c r="B535" s="1" t="s">
        <v>4104</v>
      </c>
      <c r="C535" t="s">
        <v>4070</v>
      </c>
      <c r="D535" t="s">
        <v>4131</v>
      </c>
      <c r="E535" t="str">
        <f t="shared" si="14"/>
        <v>512.-651.</v>
      </c>
      <c r="F535" s="8" t="str">
        <f>"2-3-2"</f>
        <v>2-3-2</v>
      </c>
      <c r="G535" s="4">
        <v>4</v>
      </c>
      <c r="H535" s="4">
        <v>1</v>
      </c>
      <c r="I535" s="4">
        <v>3.333333333333333</v>
      </c>
      <c r="J535" s="19">
        <v>0.89140271493212697</v>
      </c>
      <c r="K535" s="19">
        <v>0.44047619047619002</v>
      </c>
      <c r="L535" s="20">
        <v>446.504854368932</v>
      </c>
      <c r="M535" s="19">
        <v>0.64212328767123295</v>
      </c>
      <c r="N535">
        <v>197</v>
      </c>
      <c r="O535">
        <v>252</v>
      </c>
      <c r="P535">
        <v>111</v>
      </c>
      <c r="Q535">
        <v>221</v>
      </c>
      <c r="R535">
        <v>584</v>
      </c>
      <c r="S535">
        <v>375</v>
      </c>
      <c r="T535">
        <v>209</v>
      </c>
    </row>
    <row r="536" spans="1:20" x14ac:dyDescent="0.3">
      <c r="A536" s="1" t="s">
        <v>1801</v>
      </c>
      <c r="B536" s="1" t="s">
        <v>4108</v>
      </c>
      <c r="C536" t="s">
        <v>4072</v>
      </c>
      <c r="D536" t="s">
        <v>4131</v>
      </c>
      <c r="E536" t="str">
        <f t="shared" si="14"/>
        <v>512.-651.</v>
      </c>
      <c r="F536" s="8" t="str">
        <f>"3-3-1"</f>
        <v>3-3-1</v>
      </c>
      <c r="G536" s="4">
        <v>3</v>
      </c>
      <c r="H536" s="4">
        <v>1.5</v>
      </c>
      <c r="I536" s="4">
        <v>10</v>
      </c>
      <c r="J536" s="19">
        <v>0.57997987927565398</v>
      </c>
      <c r="K536" s="19">
        <v>4.2033235581622697E-2</v>
      </c>
      <c r="L536" s="20">
        <v>318.86848847139203</v>
      </c>
      <c r="M536" s="19">
        <v>0.61516034985422696</v>
      </c>
      <c r="N536">
        <v>1153</v>
      </c>
      <c r="O536">
        <v>1023</v>
      </c>
      <c r="P536">
        <v>43</v>
      </c>
      <c r="Q536">
        <v>1988</v>
      </c>
      <c r="R536">
        <v>343</v>
      </c>
      <c r="S536">
        <v>211</v>
      </c>
      <c r="T536">
        <v>132</v>
      </c>
    </row>
    <row r="537" spans="1:20" x14ac:dyDescent="0.3">
      <c r="A537" s="1" t="s">
        <v>1890</v>
      </c>
      <c r="B537" s="1" t="s">
        <v>4106</v>
      </c>
      <c r="C537" t="s">
        <v>4072</v>
      </c>
      <c r="D537" t="s">
        <v>4131</v>
      </c>
      <c r="E537" t="str">
        <f t="shared" si="14"/>
        <v>512.-651.</v>
      </c>
      <c r="F537" s="8" t="str">
        <f>"3-2-2"</f>
        <v>3-2-2</v>
      </c>
      <c r="G537" s="4">
        <v>3</v>
      </c>
      <c r="H537" s="4">
        <v>5.5</v>
      </c>
      <c r="I537" s="4">
        <v>4.3333333333333339</v>
      </c>
      <c r="J537" s="19">
        <v>1.0416666666666701</v>
      </c>
      <c r="K537" s="19">
        <v>0.41509433962264197</v>
      </c>
      <c r="L537" s="20">
        <v>142.76752767527699</v>
      </c>
      <c r="M537" s="19">
        <v>0.62005277044854901</v>
      </c>
      <c r="N537">
        <v>250</v>
      </c>
      <c r="O537">
        <v>106</v>
      </c>
      <c r="P537">
        <v>44</v>
      </c>
      <c r="Q537">
        <v>240</v>
      </c>
      <c r="R537">
        <v>379</v>
      </c>
      <c r="S537">
        <v>235</v>
      </c>
      <c r="T537">
        <v>144</v>
      </c>
    </row>
    <row r="538" spans="1:20" x14ac:dyDescent="0.3">
      <c r="A538" s="1" t="s">
        <v>1792</v>
      </c>
      <c r="B538" s="1" t="s">
        <v>4079</v>
      </c>
      <c r="C538" t="s">
        <v>4070</v>
      </c>
      <c r="D538" t="s">
        <v>4131</v>
      </c>
      <c r="E538" t="str">
        <f t="shared" si="14"/>
        <v>512.-651.</v>
      </c>
      <c r="F538" s="8" t="str">
        <f>"2-3-2"</f>
        <v>2-3-2</v>
      </c>
      <c r="G538" s="4">
        <v>4</v>
      </c>
      <c r="H538" s="4">
        <v>0</v>
      </c>
      <c r="I538" s="4">
        <v>6</v>
      </c>
      <c r="J538" s="19">
        <v>0.66821705426356603</v>
      </c>
      <c r="K538" s="19">
        <v>0.46725663716814198</v>
      </c>
      <c r="L538" s="20">
        <v>437.84501061571098</v>
      </c>
      <c r="M538" s="19">
        <v>0.65098039215686299</v>
      </c>
      <c r="N538">
        <v>431</v>
      </c>
      <c r="O538">
        <v>565</v>
      </c>
      <c r="P538">
        <v>264</v>
      </c>
      <c r="Q538">
        <v>645</v>
      </c>
      <c r="R538">
        <v>255</v>
      </c>
      <c r="S538">
        <v>166</v>
      </c>
      <c r="T538">
        <v>89</v>
      </c>
    </row>
    <row r="539" spans="1:20" x14ac:dyDescent="0.3">
      <c r="A539" s="1" t="s">
        <v>1169</v>
      </c>
      <c r="B539" s="1" t="s">
        <v>4117</v>
      </c>
      <c r="C539" t="s">
        <v>4070</v>
      </c>
      <c r="D539" t="s">
        <v>4131</v>
      </c>
      <c r="E539" t="str">
        <f t="shared" si="14"/>
        <v>512.-651.</v>
      </c>
      <c r="F539" s="8" t="str">
        <f>"3-2-2"</f>
        <v>3-2-2</v>
      </c>
      <c r="G539" s="4">
        <v>3</v>
      </c>
      <c r="H539" s="4">
        <v>5.5</v>
      </c>
      <c r="I539" s="4">
        <v>5.333333333333333</v>
      </c>
      <c r="J539" s="19">
        <v>1.16455696202532</v>
      </c>
      <c r="K539" s="19">
        <v>0.443708609271523</v>
      </c>
      <c r="L539" s="20">
        <v>212.79922779922799</v>
      </c>
      <c r="M539" s="19">
        <v>0.60396039603960405</v>
      </c>
      <c r="N539">
        <v>276</v>
      </c>
      <c r="O539">
        <v>151</v>
      </c>
      <c r="P539">
        <v>67</v>
      </c>
      <c r="Q539">
        <v>237</v>
      </c>
      <c r="R539">
        <v>101</v>
      </c>
      <c r="S539">
        <v>61</v>
      </c>
      <c r="T539">
        <v>40</v>
      </c>
    </row>
    <row r="540" spans="1:20" x14ac:dyDescent="0.3">
      <c r="A540" s="1" t="s">
        <v>1933</v>
      </c>
      <c r="B540" s="1" t="s">
        <v>4082</v>
      </c>
      <c r="C540" t="s">
        <v>4071</v>
      </c>
      <c r="D540" t="s">
        <v>4131</v>
      </c>
      <c r="E540" t="str">
        <f t="shared" si="14"/>
        <v>512.-651.</v>
      </c>
      <c r="F540" s="8" t="str">
        <f>"3-2-2"</f>
        <v>3-2-2</v>
      </c>
      <c r="G540" s="4">
        <v>3</v>
      </c>
      <c r="H540" s="4">
        <v>6</v>
      </c>
      <c r="I540" s="4">
        <v>4.3333333333333339</v>
      </c>
      <c r="J540" s="19">
        <v>1.0683760683760699</v>
      </c>
      <c r="K540" s="19">
        <v>0.26470588235294101</v>
      </c>
      <c r="L540" s="20">
        <v>107.913043478261</v>
      </c>
      <c r="M540" s="19">
        <v>0.61261261261261302</v>
      </c>
      <c r="N540">
        <v>125</v>
      </c>
      <c r="O540">
        <v>34</v>
      </c>
      <c r="P540">
        <v>9</v>
      </c>
      <c r="Q540">
        <v>117</v>
      </c>
      <c r="R540">
        <v>111</v>
      </c>
      <c r="S540">
        <v>68</v>
      </c>
      <c r="T540">
        <v>43</v>
      </c>
    </row>
    <row r="541" spans="1:20" x14ac:dyDescent="0.3">
      <c r="A541" s="1" t="s">
        <v>1945</v>
      </c>
      <c r="B541" s="1" t="s">
        <v>4079</v>
      </c>
      <c r="C541" t="s">
        <v>4070</v>
      </c>
      <c r="D541" t="s">
        <v>4131</v>
      </c>
      <c r="E541" t="str">
        <f t="shared" si="14"/>
        <v>512.-651.</v>
      </c>
      <c r="F541" s="8" t="str">
        <f>"2-3-2"</f>
        <v>2-3-2</v>
      </c>
      <c r="G541" s="4">
        <v>5</v>
      </c>
      <c r="H541" s="4">
        <v>3</v>
      </c>
      <c r="I541" s="4">
        <v>5.6666666666666661</v>
      </c>
      <c r="J541" s="19">
        <v>1.0035087719298199</v>
      </c>
      <c r="K541" s="19">
        <v>0.396610169491525</v>
      </c>
      <c r="L541" s="20">
        <v>340.74367088607602</v>
      </c>
      <c r="M541" s="19">
        <v>0.68656716417910402</v>
      </c>
      <c r="N541">
        <v>286</v>
      </c>
      <c r="O541">
        <v>295</v>
      </c>
      <c r="P541">
        <v>117</v>
      </c>
      <c r="Q541">
        <v>285</v>
      </c>
      <c r="R541">
        <v>335</v>
      </c>
      <c r="S541">
        <v>230</v>
      </c>
      <c r="T541">
        <v>105</v>
      </c>
    </row>
    <row r="542" spans="1:20" x14ac:dyDescent="0.3">
      <c r="A542" s="1" t="s">
        <v>1962</v>
      </c>
      <c r="B542" s="1" t="s">
        <v>4090</v>
      </c>
      <c r="C542" t="s">
        <v>4073</v>
      </c>
      <c r="D542" t="s">
        <v>4131</v>
      </c>
      <c r="E542" t="str">
        <f t="shared" si="14"/>
        <v>512.-651.</v>
      </c>
      <c r="F542" s="8" t="str">
        <f>"2-3-2"</f>
        <v>2-3-2</v>
      </c>
      <c r="G542" s="4">
        <v>4</v>
      </c>
      <c r="H542" s="4">
        <v>0</v>
      </c>
      <c r="I542" s="4">
        <v>3.6666666666666665</v>
      </c>
      <c r="J542" s="19">
        <v>0.820627802690583</v>
      </c>
      <c r="K542" s="19">
        <v>0.68401486988847604</v>
      </c>
      <c r="L542" s="20">
        <v>545.47222222222194</v>
      </c>
      <c r="M542" s="19">
        <v>0.64804469273743004</v>
      </c>
      <c r="N542">
        <v>183</v>
      </c>
      <c r="O542">
        <v>269</v>
      </c>
      <c r="P542">
        <v>184</v>
      </c>
      <c r="Q542">
        <v>223</v>
      </c>
      <c r="R542">
        <v>179</v>
      </c>
      <c r="S542">
        <v>116</v>
      </c>
      <c r="T542">
        <v>63</v>
      </c>
    </row>
    <row r="543" spans="1:20" x14ac:dyDescent="0.3">
      <c r="A543" s="1" t="s">
        <v>2625</v>
      </c>
      <c r="B543" s="1" t="s">
        <v>4098</v>
      </c>
      <c r="C543" t="s">
        <v>4072</v>
      </c>
      <c r="D543" t="s">
        <v>4131</v>
      </c>
      <c r="E543" t="str">
        <f t="shared" si="14"/>
        <v>512.-651.</v>
      </c>
      <c r="F543" s="8" t="str">
        <f>"3-2-2"</f>
        <v>3-2-2</v>
      </c>
      <c r="G543" s="4">
        <v>3</v>
      </c>
      <c r="H543" s="4">
        <v>5</v>
      </c>
      <c r="I543" s="4">
        <v>5.6666666666666661</v>
      </c>
      <c r="J543" s="19">
        <v>1.07913669064748</v>
      </c>
      <c r="K543" s="19">
        <v>0.41242937853107298</v>
      </c>
      <c r="L543" s="20">
        <v>213.21782178217799</v>
      </c>
      <c r="M543" s="19">
        <v>0.59512195121951195</v>
      </c>
      <c r="N543">
        <v>300</v>
      </c>
      <c r="O543">
        <v>177</v>
      </c>
      <c r="P543">
        <v>73</v>
      </c>
      <c r="Q543">
        <v>278</v>
      </c>
      <c r="R543">
        <v>205</v>
      </c>
      <c r="S543">
        <v>122</v>
      </c>
      <c r="T543">
        <v>83</v>
      </c>
    </row>
    <row r="544" spans="1:20" x14ac:dyDescent="0.3">
      <c r="A544" s="1" t="s">
        <v>2645</v>
      </c>
      <c r="B544" s="1" t="s">
        <v>4114</v>
      </c>
      <c r="C544" t="s">
        <v>4070</v>
      </c>
      <c r="D544" t="s">
        <v>4131</v>
      </c>
      <c r="E544" t="str">
        <f t="shared" si="14"/>
        <v>512.-651.</v>
      </c>
      <c r="F544" s="8" t="str">
        <f>"3-2-2"</f>
        <v>3-2-2</v>
      </c>
      <c r="G544" s="4">
        <v>0</v>
      </c>
      <c r="H544" s="4">
        <v>6</v>
      </c>
      <c r="I544" s="4">
        <v>5.333333333333333</v>
      </c>
      <c r="J544" s="19">
        <v>1.2073732718893999</v>
      </c>
      <c r="K544" s="19">
        <v>0.32653061224489799</v>
      </c>
      <c r="L544" s="20">
        <v>228.31914893617</v>
      </c>
      <c r="M544" s="19">
        <v>0.50462962962962998</v>
      </c>
      <c r="N544">
        <v>262</v>
      </c>
      <c r="O544">
        <v>147</v>
      </c>
      <c r="P544">
        <v>48</v>
      </c>
      <c r="Q544">
        <v>217</v>
      </c>
      <c r="R544">
        <v>216</v>
      </c>
      <c r="S544">
        <v>109</v>
      </c>
      <c r="T544">
        <v>107</v>
      </c>
    </row>
    <row r="545" spans="1:20" x14ac:dyDescent="0.3">
      <c r="A545" s="1" t="s">
        <v>1320</v>
      </c>
      <c r="B545" s="1" t="s">
        <v>4089</v>
      </c>
      <c r="C545" t="s">
        <v>4070</v>
      </c>
      <c r="D545" t="s">
        <v>4131</v>
      </c>
      <c r="E545" t="str">
        <f t="shared" si="14"/>
        <v>512.-651.</v>
      </c>
      <c r="F545" s="8" t="str">
        <f>"3-2-2"</f>
        <v>3-2-2</v>
      </c>
      <c r="G545" s="4">
        <v>0</v>
      </c>
      <c r="H545" s="4">
        <v>4.5</v>
      </c>
      <c r="I545" s="4">
        <v>5.6666666666666661</v>
      </c>
      <c r="J545" s="19">
        <v>1.1687763713080199</v>
      </c>
      <c r="K545" s="19">
        <v>0.43127962085308102</v>
      </c>
      <c r="L545" s="20">
        <v>323.59243697479002</v>
      </c>
      <c r="M545" s="19">
        <v>0.47368421052631599</v>
      </c>
      <c r="N545">
        <v>277</v>
      </c>
      <c r="O545">
        <v>211</v>
      </c>
      <c r="P545">
        <v>91</v>
      </c>
      <c r="Q545">
        <v>237</v>
      </c>
      <c r="R545">
        <v>38</v>
      </c>
      <c r="S545">
        <v>18</v>
      </c>
      <c r="T545">
        <v>20</v>
      </c>
    </row>
    <row r="546" spans="1:20" x14ac:dyDescent="0.3">
      <c r="A546" s="1" t="s">
        <v>1294</v>
      </c>
      <c r="B546" s="1" t="s">
        <v>4083</v>
      </c>
      <c r="C546" t="s">
        <v>4070</v>
      </c>
      <c r="D546" t="s">
        <v>4131</v>
      </c>
      <c r="E546" t="str">
        <f t="shared" si="14"/>
        <v>512.-651.</v>
      </c>
      <c r="F546" s="8" t="str">
        <f>"2-3-2"</f>
        <v>2-3-2</v>
      </c>
      <c r="G546" s="4">
        <v>5</v>
      </c>
      <c r="H546" s="4">
        <v>1</v>
      </c>
      <c r="I546" s="4">
        <v>5.333333333333333</v>
      </c>
      <c r="J546" s="19">
        <v>0.62735849056603799</v>
      </c>
      <c r="K546" s="19">
        <v>0.344444444444444</v>
      </c>
      <c r="L546" s="20">
        <v>345.78947368421098</v>
      </c>
      <c r="M546" s="19">
        <v>0.692660550458716</v>
      </c>
      <c r="N546">
        <v>266</v>
      </c>
      <c r="O546">
        <v>360</v>
      </c>
      <c r="P546">
        <v>124</v>
      </c>
      <c r="Q546">
        <v>424</v>
      </c>
      <c r="R546">
        <v>218</v>
      </c>
      <c r="S546">
        <v>151</v>
      </c>
      <c r="T546">
        <v>67</v>
      </c>
    </row>
    <row r="547" spans="1:20" x14ac:dyDescent="0.3">
      <c r="A547" s="1" t="s">
        <v>2670</v>
      </c>
      <c r="B547" s="1" t="s">
        <v>4106</v>
      </c>
      <c r="C547" t="s">
        <v>4071</v>
      </c>
      <c r="D547" t="s">
        <v>4131</v>
      </c>
      <c r="E547" t="str">
        <f t="shared" si="14"/>
        <v>512.-651.</v>
      </c>
      <c r="F547" s="8" t="str">
        <f>"2-2-3"</f>
        <v>2-2-3</v>
      </c>
      <c r="G547" s="4">
        <v>4</v>
      </c>
      <c r="H547" s="4">
        <v>4.5</v>
      </c>
      <c r="I547" s="4">
        <v>2.6666666666666665</v>
      </c>
      <c r="J547" s="19">
        <v>0.98994974874371899</v>
      </c>
      <c r="K547" s="19">
        <v>0.73333333333333295</v>
      </c>
      <c r="L547" s="20">
        <v>173.80952380952399</v>
      </c>
      <c r="M547" s="19">
        <v>0.64814814814814803</v>
      </c>
      <c r="N547">
        <v>197</v>
      </c>
      <c r="O547">
        <v>90</v>
      </c>
      <c r="P547">
        <v>66</v>
      </c>
      <c r="Q547">
        <v>199</v>
      </c>
      <c r="R547">
        <v>216</v>
      </c>
      <c r="S547">
        <v>140</v>
      </c>
      <c r="T547">
        <v>76</v>
      </c>
    </row>
    <row r="548" spans="1:20" x14ac:dyDescent="0.3">
      <c r="A548" s="1" t="s">
        <v>2529</v>
      </c>
      <c r="B548" s="1" t="s">
        <v>4105</v>
      </c>
      <c r="C548" t="s">
        <v>4072</v>
      </c>
      <c r="D548" t="s">
        <v>4131</v>
      </c>
      <c r="E548" t="str">
        <f t="shared" si="14"/>
        <v>512.-651.</v>
      </c>
      <c r="F548" s="8" t="str">
        <f>"2-3-2"</f>
        <v>2-3-2</v>
      </c>
      <c r="G548" s="4">
        <v>5</v>
      </c>
      <c r="H548" s="4">
        <v>1.5</v>
      </c>
      <c r="I548" s="4">
        <v>3.6666666666666665</v>
      </c>
      <c r="J548" s="19">
        <v>0.86521739130434805</v>
      </c>
      <c r="K548" s="19">
        <v>0.43548387096774199</v>
      </c>
      <c r="L548" s="20">
        <v>363.048128342246</v>
      </c>
      <c r="M548" s="19">
        <v>0.70114942528735602</v>
      </c>
      <c r="N548">
        <v>199</v>
      </c>
      <c r="O548">
        <v>186</v>
      </c>
      <c r="P548">
        <v>81</v>
      </c>
      <c r="Q548">
        <v>230</v>
      </c>
      <c r="R548">
        <v>261</v>
      </c>
      <c r="S548">
        <v>183</v>
      </c>
      <c r="T548">
        <v>78</v>
      </c>
    </row>
    <row r="549" spans="1:20" x14ac:dyDescent="0.3">
      <c r="A549" s="1" t="s">
        <v>2701</v>
      </c>
      <c r="B549" s="1" t="s">
        <v>4078</v>
      </c>
      <c r="C549" t="s">
        <v>4073</v>
      </c>
      <c r="D549" t="s">
        <v>4131</v>
      </c>
      <c r="E549" t="str">
        <f t="shared" si="14"/>
        <v>512.-651.</v>
      </c>
      <c r="F549" s="8" t="str">
        <f>"2-3-2"</f>
        <v>2-3-2</v>
      </c>
      <c r="G549" s="4">
        <v>4</v>
      </c>
      <c r="H549" s="4">
        <v>0</v>
      </c>
      <c r="I549" s="4">
        <v>3.333333333333333</v>
      </c>
      <c r="J549" s="19">
        <v>0.67701863354037295</v>
      </c>
      <c r="K549" s="19">
        <v>0.61139896373057001</v>
      </c>
      <c r="L549" s="20">
        <v>670.90476190476204</v>
      </c>
      <c r="M549" s="19">
        <v>0.64363636363636401</v>
      </c>
      <c r="N549">
        <v>218</v>
      </c>
      <c r="O549">
        <v>386</v>
      </c>
      <c r="P549">
        <v>236</v>
      </c>
      <c r="Q549">
        <v>322</v>
      </c>
      <c r="R549">
        <v>275</v>
      </c>
      <c r="S549">
        <v>177</v>
      </c>
      <c r="T549">
        <v>98</v>
      </c>
    </row>
    <row r="550" spans="1:20" x14ac:dyDescent="0.3">
      <c r="A550" s="1" t="s">
        <v>2764</v>
      </c>
      <c r="B550" s="1" t="s">
        <v>4089</v>
      </c>
      <c r="C550" t="s">
        <v>4070</v>
      </c>
      <c r="D550" t="s">
        <v>4131</v>
      </c>
      <c r="E550" t="str">
        <f t="shared" si="14"/>
        <v>512.-651.</v>
      </c>
      <c r="F550" s="8" t="str">
        <f>"3-2-2"</f>
        <v>3-2-2</v>
      </c>
      <c r="G550" s="4">
        <v>2</v>
      </c>
      <c r="H550" s="4">
        <v>6</v>
      </c>
      <c r="I550" s="4">
        <v>6</v>
      </c>
      <c r="J550" s="19">
        <v>1.2050209205020901</v>
      </c>
      <c r="K550" s="19">
        <v>0.33566433566433601</v>
      </c>
      <c r="L550" s="20">
        <v>203.09338521400801</v>
      </c>
      <c r="M550" s="19">
        <v>0.57102272727272696</v>
      </c>
      <c r="N550">
        <v>288</v>
      </c>
      <c r="O550">
        <v>143</v>
      </c>
      <c r="P550">
        <v>48</v>
      </c>
      <c r="Q550">
        <v>239</v>
      </c>
      <c r="R550">
        <v>704</v>
      </c>
      <c r="S550">
        <v>402</v>
      </c>
      <c r="T550">
        <v>302</v>
      </c>
    </row>
    <row r="551" spans="1:20" x14ac:dyDescent="0.3">
      <c r="A551" s="1" t="s">
        <v>1317</v>
      </c>
      <c r="B551" s="1" t="s">
        <v>4080</v>
      </c>
      <c r="C551" t="s">
        <v>4073</v>
      </c>
      <c r="D551" t="s">
        <v>4131</v>
      </c>
      <c r="E551" t="str">
        <f t="shared" si="14"/>
        <v>512.-651.</v>
      </c>
      <c r="F551" s="8" t="str">
        <f>"2-2-3"</f>
        <v>2-2-3</v>
      </c>
      <c r="G551" s="4">
        <v>5</v>
      </c>
      <c r="H551" s="4">
        <v>6</v>
      </c>
      <c r="I551" s="4">
        <v>3</v>
      </c>
      <c r="J551" s="19">
        <v>1.3333333333333299</v>
      </c>
      <c r="K551" s="19">
        <v>0.51595744680851097</v>
      </c>
      <c r="L551" s="20">
        <v>320.65420560747702</v>
      </c>
      <c r="M551" s="19">
        <v>0.69148936170212805</v>
      </c>
      <c r="N551">
        <v>192</v>
      </c>
      <c r="O551">
        <v>188</v>
      </c>
      <c r="P551">
        <v>97</v>
      </c>
      <c r="Q551">
        <v>144</v>
      </c>
      <c r="R551">
        <v>94</v>
      </c>
      <c r="S551">
        <v>65</v>
      </c>
      <c r="T551">
        <v>29</v>
      </c>
    </row>
    <row r="552" spans="1:20" x14ac:dyDescent="0.3">
      <c r="A552" s="1" t="s">
        <v>2803</v>
      </c>
      <c r="B552" s="1" t="s">
        <v>4121</v>
      </c>
      <c r="C552" t="s">
        <v>4070</v>
      </c>
      <c r="D552" t="s">
        <v>4131</v>
      </c>
      <c r="E552" t="str">
        <f t="shared" si="14"/>
        <v>512.-651.</v>
      </c>
      <c r="F552" s="8" t="str">
        <f>"3-2-2"</f>
        <v>3-2-2</v>
      </c>
      <c r="G552" s="4">
        <v>2</v>
      </c>
      <c r="H552" s="4">
        <v>5.5</v>
      </c>
      <c r="I552" s="4">
        <v>4.666666666666667</v>
      </c>
      <c r="J552" s="19">
        <v>1.1734104046242799</v>
      </c>
      <c r="K552" s="19">
        <v>0.35915492957746498</v>
      </c>
      <c r="L552" s="20">
        <v>277.16577540106999</v>
      </c>
      <c r="M552" s="19">
        <v>0.58295964125560495</v>
      </c>
      <c r="N552">
        <v>203</v>
      </c>
      <c r="O552">
        <v>142</v>
      </c>
      <c r="P552">
        <v>51</v>
      </c>
      <c r="Q552">
        <v>173</v>
      </c>
      <c r="R552">
        <v>446</v>
      </c>
      <c r="S552">
        <v>260</v>
      </c>
      <c r="T552">
        <v>186</v>
      </c>
    </row>
    <row r="553" spans="1:20" x14ac:dyDescent="0.3">
      <c r="A553" s="1" t="s">
        <v>2779</v>
      </c>
      <c r="B553" s="1" t="s">
        <v>4086</v>
      </c>
      <c r="C553" t="s">
        <v>4070</v>
      </c>
      <c r="D553" t="s">
        <v>4131</v>
      </c>
      <c r="E553" t="str">
        <f t="shared" si="14"/>
        <v>512.-651.</v>
      </c>
      <c r="F553" s="8" t="str">
        <f>"3-2-2"</f>
        <v>3-2-2</v>
      </c>
      <c r="G553" s="4">
        <v>1</v>
      </c>
      <c r="H553" s="4">
        <v>5.5</v>
      </c>
      <c r="I553" s="4">
        <v>5</v>
      </c>
      <c r="J553" s="19">
        <v>1.15625</v>
      </c>
      <c r="K553" s="19">
        <v>0.53977272727272696</v>
      </c>
      <c r="L553" s="20">
        <v>207.89644012945001</v>
      </c>
      <c r="M553" s="19">
        <v>0.53141831238779202</v>
      </c>
      <c r="N553">
        <v>333</v>
      </c>
      <c r="O553">
        <v>176</v>
      </c>
      <c r="P553">
        <v>95</v>
      </c>
      <c r="Q553">
        <v>288</v>
      </c>
      <c r="R553">
        <v>557</v>
      </c>
      <c r="S553">
        <v>296</v>
      </c>
      <c r="T553">
        <v>261</v>
      </c>
    </row>
    <row r="554" spans="1:20" x14ac:dyDescent="0.3">
      <c r="A554" s="1" t="s">
        <v>1252</v>
      </c>
      <c r="B554" s="1" t="s">
        <v>4083</v>
      </c>
      <c r="C554" t="s">
        <v>4070</v>
      </c>
      <c r="D554" t="s">
        <v>4131</v>
      </c>
      <c r="E554" t="str">
        <f t="shared" si="14"/>
        <v>512.-651.</v>
      </c>
      <c r="F554" s="8" t="str">
        <f>"1-3-3"</f>
        <v>1-3-3</v>
      </c>
      <c r="G554" s="4">
        <v>9</v>
      </c>
      <c r="H554" s="4">
        <v>0</v>
      </c>
      <c r="I554" s="4">
        <v>2.6666666666666665</v>
      </c>
      <c r="J554" s="19">
        <v>0.44224422442244199</v>
      </c>
      <c r="K554" s="19">
        <v>0.481081081081081</v>
      </c>
      <c r="L554" s="20">
        <v>480.60498220640602</v>
      </c>
      <c r="M554" s="19">
        <v>0.83333333333333304</v>
      </c>
      <c r="N554">
        <v>134</v>
      </c>
      <c r="O554">
        <v>370</v>
      </c>
      <c r="P554">
        <v>178</v>
      </c>
      <c r="Q554">
        <v>303</v>
      </c>
      <c r="R554">
        <v>30</v>
      </c>
      <c r="S554">
        <v>25</v>
      </c>
      <c r="T554">
        <v>5</v>
      </c>
    </row>
    <row r="555" spans="1:20" x14ac:dyDescent="0.3">
      <c r="A555" s="1" t="s">
        <v>2816</v>
      </c>
      <c r="B555" s="1" t="s">
        <v>4106</v>
      </c>
      <c r="C555" t="s">
        <v>4070</v>
      </c>
      <c r="D555" t="s">
        <v>4131</v>
      </c>
      <c r="E555" t="str">
        <f t="shared" si="14"/>
        <v>512.-651.</v>
      </c>
      <c r="F555" s="8" t="str">
        <f>"2-3-2"</f>
        <v>2-3-2</v>
      </c>
      <c r="G555" s="4">
        <v>5</v>
      </c>
      <c r="H555" s="4">
        <v>0.5</v>
      </c>
      <c r="I555" s="4">
        <v>4</v>
      </c>
      <c r="J555" s="19">
        <v>0.57692307692307698</v>
      </c>
      <c r="K555" s="19">
        <v>0.57768924302788804</v>
      </c>
      <c r="L555" s="20">
        <v>398.32608695652198</v>
      </c>
      <c r="M555" s="19">
        <v>0.69969040247678005</v>
      </c>
      <c r="N555">
        <v>240</v>
      </c>
      <c r="O555">
        <v>251</v>
      </c>
      <c r="P555">
        <v>145</v>
      </c>
      <c r="Q555">
        <v>416</v>
      </c>
      <c r="R555">
        <v>323</v>
      </c>
      <c r="S555">
        <v>226</v>
      </c>
      <c r="T555">
        <v>97</v>
      </c>
    </row>
    <row r="556" spans="1:20" x14ac:dyDescent="0.3">
      <c r="A556" s="1" t="s">
        <v>3117</v>
      </c>
      <c r="B556" s="1" t="s">
        <v>4119</v>
      </c>
      <c r="C556" t="s">
        <v>4070</v>
      </c>
      <c r="D556" t="s">
        <v>4131</v>
      </c>
      <c r="E556" t="str">
        <f t="shared" si="14"/>
        <v>512.-651.</v>
      </c>
      <c r="F556" s="8" t="str">
        <f>"3-2-2"</f>
        <v>3-2-2</v>
      </c>
      <c r="G556" s="4">
        <v>3</v>
      </c>
      <c r="H556" s="4">
        <v>4.5</v>
      </c>
      <c r="I556" s="4">
        <v>6</v>
      </c>
      <c r="J556" s="19">
        <v>0.93530997304582197</v>
      </c>
      <c r="K556" s="19">
        <v>0.44666666666666699</v>
      </c>
      <c r="L556" s="20">
        <v>139.66836734693899</v>
      </c>
      <c r="M556" s="19">
        <v>0.62851782363977504</v>
      </c>
      <c r="N556">
        <v>347</v>
      </c>
      <c r="O556">
        <v>150</v>
      </c>
      <c r="P556">
        <v>67</v>
      </c>
      <c r="Q556">
        <v>371</v>
      </c>
      <c r="R556">
        <v>533</v>
      </c>
      <c r="S556">
        <v>335</v>
      </c>
      <c r="T556">
        <v>198</v>
      </c>
    </row>
    <row r="557" spans="1:20" x14ac:dyDescent="0.3">
      <c r="A557" s="1" t="s">
        <v>2969</v>
      </c>
      <c r="B557" s="1" t="s">
        <v>4081</v>
      </c>
      <c r="C557" t="s">
        <v>4070</v>
      </c>
      <c r="D557" t="s">
        <v>4131</v>
      </c>
      <c r="E557" t="str">
        <f t="shared" si="14"/>
        <v>512.-651.</v>
      </c>
      <c r="F557" s="8" t="str">
        <f>"3-3-1"</f>
        <v>3-3-1</v>
      </c>
      <c r="G557" s="4">
        <v>3</v>
      </c>
      <c r="H557" s="4">
        <v>2</v>
      </c>
      <c r="I557" s="4">
        <v>7.666666666666667</v>
      </c>
      <c r="J557" s="19">
        <v>0.90673575129533701</v>
      </c>
      <c r="K557" s="19">
        <v>0.25961538461538503</v>
      </c>
      <c r="L557" s="20">
        <v>372.15686274509801</v>
      </c>
      <c r="M557" s="19">
        <v>0.60689655172413803</v>
      </c>
      <c r="N557">
        <v>350</v>
      </c>
      <c r="O557">
        <v>312</v>
      </c>
      <c r="P557">
        <v>81</v>
      </c>
      <c r="Q557">
        <v>386</v>
      </c>
      <c r="R557">
        <v>145</v>
      </c>
      <c r="S557">
        <v>88</v>
      </c>
      <c r="T557">
        <v>57</v>
      </c>
    </row>
    <row r="558" spans="1:20" x14ac:dyDescent="0.3">
      <c r="A558" s="1" t="s">
        <v>3080</v>
      </c>
      <c r="B558" s="1" t="s">
        <v>4127</v>
      </c>
      <c r="C558" t="s">
        <v>4070</v>
      </c>
      <c r="D558" t="s">
        <v>4131</v>
      </c>
      <c r="E558" t="str">
        <f t="shared" si="14"/>
        <v>512.-651.</v>
      </c>
      <c r="F558" s="8" t="str">
        <f>"2-2-3"</f>
        <v>2-2-3</v>
      </c>
      <c r="G558" s="4">
        <v>6</v>
      </c>
      <c r="H558" s="4">
        <v>5.5</v>
      </c>
      <c r="I558" s="4">
        <v>2.6666666666666665</v>
      </c>
      <c r="J558" s="19">
        <v>1.232</v>
      </c>
      <c r="K558" s="19">
        <v>0.44366197183098599</v>
      </c>
      <c r="L558" s="20">
        <v>332.24358974359001</v>
      </c>
      <c r="M558" s="19">
        <v>0.72682926829268302</v>
      </c>
      <c r="N558">
        <v>154</v>
      </c>
      <c r="O558">
        <v>142</v>
      </c>
      <c r="P558">
        <v>63</v>
      </c>
      <c r="Q558">
        <v>125</v>
      </c>
      <c r="R558">
        <v>410</v>
      </c>
      <c r="S558">
        <v>298</v>
      </c>
      <c r="T558">
        <v>112</v>
      </c>
    </row>
    <row r="559" spans="1:20" x14ac:dyDescent="0.3">
      <c r="A559" s="1" t="s">
        <v>3193</v>
      </c>
      <c r="B559" s="1" t="s">
        <v>4099</v>
      </c>
      <c r="C559" t="s">
        <v>4070</v>
      </c>
      <c r="D559" t="s">
        <v>4131</v>
      </c>
      <c r="E559" t="str">
        <f t="shared" si="14"/>
        <v>512.-651.</v>
      </c>
      <c r="F559" s="8" t="str">
        <f>"3-1-3"</f>
        <v>3-1-3</v>
      </c>
      <c r="G559" s="4">
        <v>3</v>
      </c>
      <c r="H559" s="4">
        <v>7</v>
      </c>
      <c r="I559" s="4">
        <v>3</v>
      </c>
      <c r="J559" s="19">
        <v>1.3464566929133901</v>
      </c>
      <c r="K559" s="19">
        <v>0.52755905511810997</v>
      </c>
      <c r="L559" s="20">
        <v>266.40804597701202</v>
      </c>
      <c r="M559" s="19">
        <v>0.61616161616161602</v>
      </c>
      <c r="N559">
        <v>171</v>
      </c>
      <c r="O559">
        <v>127</v>
      </c>
      <c r="P559">
        <v>67</v>
      </c>
      <c r="Q559">
        <v>127</v>
      </c>
      <c r="R559">
        <v>99</v>
      </c>
      <c r="S559">
        <v>61</v>
      </c>
      <c r="T559">
        <v>38</v>
      </c>
    </row>
    <row r="560" spans="1:20" x14ac:dyDescent="0.3">
      <c r="A560" s="1" t="s">
        <v>2915</v>
      </c>
      <c r="B560" s="1" t="s">
        <v>4098</v>
      </c>
      <c r="C560" t="s">
        <v>4070</v>
      </c>
      <c r="D560" t="s">
        <v>4131</v>
      </c>
      <c r="E560" t="str">
        <f t="shared" si="14"/>
        <v>512.-651.</v>
      </c>
      <c r="F560" s="8" t="str">
        <f>"3-3-1"</f>
        <v>3-3-1</v>
      </c>
      <c r="G560" s="4">
        <v>2</v>
      </c>
      <c r="H560" s="4">
        <v>3</v>
      </c>
      <c r="I560" s="4">
        <v>6.6666666666666661</v>
      </c>
      <c r="J560" s="19">
        <v>1.09183673469388</v>
      </c>
      <c r="K560" s="19">
        <v>0.36619718309859201</v>
      </c>
      <c r="L560" s="20">
        <v>417.98387096774201</v>
      </c>
      <c r="M560" s="19">
        <v>0.56057007125890701</v>
      </c>
      <c r="N560">
        <v>321</v>
      </c>
      <c r="O560">
        <v>284</v>
      </c>
      <c r="P560">
        <v>104</v>
      </c>
      <c r="Q560">
        <v>294</v>
      </c>
      <c r="R560">
        <v>421</v>
      </c>
      <c r="S560">
        <v>236</v>
      </c>
      <c r="T560">
        <v>185</v>
      </c>
    </row>
    <row r="561" spans="1:20" x14ac:dyDescent="0.3">
      <c r="A561" s="1" t="s">
        <v>1603</v>
      </c>
      <c r="B561" s="1" t="s">
        <v>4089</v>
      </c>
      <c r="C561" t="s">
        <v>4070</v>
      </c>
      <c r="D561" t="s">
        <v>4131</v>
      </c>
      <c r="E561" t="str">
        <f t="shared" si="14"/>
        <v>512.-651.</v>
      </c>
      <c r="F561" s="8" t="str">
        <f>"3-2-2"</f>
        <v>3-2-2</v>
      </c>
      <c r="G561" s="4">
        <v>1</v>
      </c>
      <c r="H561" s="4">
        <v>4.5</v>
      </c>
      <c r="I561" s="4">
        <v>5.6666666666666661</v>
      </c>
      <c r="J561" s="19">
        <v>1.0165975103734399</v>
      </c>
      <c r="K561" s="19">
        <v>0.26027397260273999</v>
      </c>
      <c r="L561" s="20">
        <v>241.13122171945699</v>
      </c>
      <c r="M561" s="19">
        <v>0.53781512605042003</v>
      </c>
      <c r="N561">
        <v>245</v>
      </c>
      <c r="O561">
        <v>146</v>
      </c>
      <c r="P561">
        <v>38</v>
      </c>
      <c r="Q561">
        <v>241</v>
      </c>
      <c r="R561">
        <v>238</v>
      </c>
      <c r="S561">
        <v>128</v>
      </c>
      <c r="T561">
        <v>110</v>
      </c>
    </row>
    <row r="562" spans="1:20" x14ac:dyDescent="0.3">
      <c r="A562" s="1" t="s">
        <v>2442</v>
      </c>
      <c r="B562" s="1" t="s">
        <v>4119</v>
      </c>
      <c r="C562" t="s">
        <v>4071</v>
      </c>
      <c r="D562" t="s">
        <v>4131</v>
      </c>
      <c r="E562" t="str">
        <f t="shared" si="14"/>
        <v>512.-651.</v>
      </c>
      <c r="F562" s="8" t="str">
        <f>"3-1-3"</f>
        <v>3-1-3</v>
      </c>
      <c r="G562" s="4">
        <v>2</v>
      </c>
      <c r="H562" s="4">
        <v>7</v>
      </c>
      <c r="I562" s="4">
        <v>2.3333333333333335</v>
      </c>
      <c r="J562" s="19">
        <v>1.1747572815534</v>
      </c>
      <c r="K562" s="19">
        <v>0.43181818181818199</v>
      </c>
      <c r="L562" s="20">
        <v>130.56910569105699</v>
      </c>
      <c r="M562" s="19">
        <v>0.560606060606061</v>
      </c>
      <c r="N562">
        <v>121</v>
      </c>
      <c r="O562">
        <v>44</v>
      </c>
      <c r="P562">
        <v>19</v>
      </c>
      <c r="Q562">
        <v>103</v>
      </c>
      <c r="R562">
        <v>132</v>
      </c>
      <c r="S562">
        <v>74</v>
      </c>
      <c r="T562">
        <v>58</v>
      </c>
    </row>
    <row r="563" spans="1:20" x14ac:dyDescent="0.3">
      <c r="A563" s="1" t="s">
        <v>3160</v>
      </c>
      <c r="B563" s="1" t="s">
        <v>4083</v>
      </c>
      <c r="C563" t="s">
        <v>4070</v>
      </c>
      <c r="D563" t="s">
        <v>4131</v>
      </c>
      <c r="E563" t="str">
        <f t="shared" si="14"/>
        <v>512.-651.</v>
      </c>
      <c r="F563" s="8" t="str">
        <f>"2-3-2"</f>
        <v>2-3-2</v>
      </c>
      <c r="G563" s="4">
        <v>4</v>
      </c>
      <c r="H563" s="4">
        <v>1.5</v>
      </c>
      <c r="I563" s="4">
        <v>5.6666666666666661</v>
      </c>
      <c r="J563" s="19">
        <v>0.73863636363636398</v>
      </c>
      <c r="K563" s="19">
        <v>0.27035830618892498</v>
      </c>
      <c r="L563" s="20">
        <v>294.88157894736798</v>
      </c>
      <c r="M563" s="19">
        <v>0.65134099616858199</v>
      </c>
      <c r="N563">
        <v>325</v>
      </c>
      <c r="O563">
        <v>307</v>
      </c>
      <c r="P563">
        <v>83</v>
      </c>
      <c r="Q563">
        <v>440</v>
      </c>
      <c r="R563">
        <v>522</v>
      </c>
      <c r="S563">
        <v>340</v>
      </c>
      <c r="T563">
        <v>182</v>
      </c>
    </row>
    <row r="564" spans="1:20" x14ac:dyDescent="0.3">
      <c r="A564" s="1" t="s">
        <v>3234</v>
      </c>
      <c r="B564" s="1" t="s">
        <v>4107</v>
      </c>
      <c r="C564" t="s">
        <v>4073</v>
      </c>
      <c r="D564" t="s">
        <v>4131</v>
      </c>
      <c r="E564" t="str">
        <f t="shared" si="14"/>
        <v>512.-651.</v>
      </c>
      <c r="F564" s="8" t="str">
        <f>"3-2-2"</f>
        <v>3-2-2</v>
      </c>
      <c r="G564" s="4">
        <v>2</v>
      </c>
      <c r="H564" s="4">
        <v>4</v>
      </c>
      <c r="I564" s="4">
        <v>5</v>
      </c>
      <c r="J564" s="19">
        <v>1.0299003322259099</v>
      </c>
      <c r="K564" s="19">
        <v>0.51960784313725505</v>
      </c>
      <c r="L564" s="20">
        <v>252.406779661017</v>
      </c>
      <c r="M564" s="19">
        <v>0.55678670360110805</v>
      </c>
      <c r="N564">
        <v>310</v>
      </c>
      <c r="O564">
        <v>204</v>
      </c>
      <c r="P564">
        <v>106</v>
      </c>
      <c r="Q564">
        <v>301</v>
      </c>
      <c r="R564">
        <v>361</v>
      </c>
      <c r="S564">
        <v>201</v>
      </c>
      <c r="T564">
        <v>160</v>
      </c>
    </row>
    <row r="565" spans="1:20" x14ac:dyDescent="0.3">
      <c r="A565" s="1" t="s">
        <v>2866</v>
      </c>
      <c r="B565" s="1" t="s">
        <v>4108</v>
      </c>
      <c r="C565" t="s">
        <v>4073</v>
      </c>
      <c r="D565" t="s">
        <v>4131</v>
      </c>
      <c r="E565" t="str">
        <f t="shared" si="14"/>
        <v>512.-651.</v>
      </c>
      <c r="F565" s="8" t="str">
        <f>"2-3-2"</f>
        <v>2-3-2</v>
      </c>
      <c r="G565" s="4">
        <v>4</v>
      </c>
      <c r="H565" s="4">
        <v>2.5</v>
      </c>
      <c r="I565" s="4">
        <v>4.3333333333333339</v>
      </c>
      <c r="J565" s="19">
        <v>1.1018867924528299</v>
      </c>
      <c r="K565" s="19">
        <v>0.53846153846153799</v>
      </c>
      <c r="L565" s="20">
        <v>486.66666666666703</v>
      </c>
      <c r="M565" s="19">
        <v>0.63576158940397398</v>
      </c>
      <c r="N565">
        <v>292</v>
      </c>
      <c r="O565">
        <v>364</v>
      </c>
      <c r="P565">
        <v>196</v>
      </c>
      <c r="Q565">
        <v>265</v>
      </c>
      <c r="R565">
        <v>302</v>
      </c>
      <c r="S565">
        <v>192</v>
      </c>
      <c r="T565">
        <v>110</v>
      </c>
    </row>
    <row r="566" spans="1:20" x14ac:dyDescent="0.3">
      <c r="A566" s="1" t="s">
        <v>3231</v>
      </c>
      <c r="B566" s="1" t="s">
        <v>4099</v>
      </c>
      <c r="C566" t="s">
        <v>4145</v>
      </c>
      <c r="D566" t="s">
        <v>4131</v>
      </c>
      <c r="E566" t="str">
        <f t="shared" si="14"/>
        <v>512.-651.</v>
      </c>
      <c r="F566" s="8" t="str">
        <f>"2-3-2"</f>
        <v>2-3-2</v>
      </c>
      <c r="G566" s="4">
        <v>4</v>
      </c>
      <c r="H566" s="4">
        <v>2</v>
      </c>
      <c r="I566" s="4">
        <v>4.666666666666667</v>
      </c>
      <c r="J566" s="19">
        <v>0.99193548387096797</v>
      </c>
      <c r="K566" s="19">
        <v>0.45934959349593502</v>
      </c>
      <c r="L566" s="20">
        <v>402.64573991031398</v>
      </c>
      <c r="M566" s="19">
        <v>0.63428571428571401</v>
      </c>
      <c r="N566">
        <v>246</v>
      </c>
      <c r="O566">
        <v>246</v>
      </c>
      <c r="P566">
        <v>113</v>
      </c>
      <c r="Q566">
        <v>248</v>
      </c>
      <c r="R566">
        <v>350</v>
      </c>
      <c r="S566">
        <v>222</v>
      </c>
      <c r="T566">
        <v>128</v>
      </c>
    </row>
    <row r="567" spans="1:20" x14ac:dyDescent="0.3">
      <c r="A567" s="1" t="s">
        <v>3048</v>
      </c>
      <c r="B567" s="1" t="s">
        <v>4080</v>
      </c>
      <c r="C567" t="s">
        <v>4070</v>
      </c>
      <c r="D567" t="s">
        <v>4131</v>
      </c>
      <c r="E567" t="str">
        <f t="shared" si="14"/>
        <v>512.-651.</v>
      </c>
      <c r="F567" s="8" t="str">
        <f>"2-3-2"</f>
        <v>2-3-2</v>
      </c>
      <c r="G567" s="4">
        <v>6</v>
      </c>
      <c r="H567" s="4">
        <v>1</v>
      </c>
      <c r="I567" s="4">
        <v>3.333333333333333</v>
      </c>
      <c r="J567" s="19">
        <v>0.11915535444947201</v>
      </c>
      <c r="K567" s="19">
        <v>7.7777777777777807E-2</v>
      </c>
      <c r="L567" s="20">
        <v>375</v>
      </c>
      <c r="M567" s="19">
        <v>0.74860335195530703</v>
      </c>
      <c r="N567">
        <v>79</v>
      </c>
      <c r="O567">
        <v>450</v>
      </c>
      <c r="P567">
        <v>35</v>
      </c>
      <c r="Q567">
        <v>663</v>
      </c>
      <c r="R567">
        <v>179</v>
      </c>
      <c r="S567">
        <v>134</v>
      </c>
      <c r="T567">
        <v>45</v>
      </c>
    </row>
    <row r="568" spans="1:20" x14ac:dyDescent="0.3">
      <c r="A568" s="1" t="s">
        <v>3025</v>
      </c>
      <c r="B568" s="1" t="s">
        <v>4093</v>
      </c>
      <c r="C568" t="s">
        <v>4072</v>
      </c>
      <c r="D568" t="s">
        <v>4131</v>
      </c>
      <c r="E568" t="str">
        <f t="shared" si="14"/>
        <v>512.-651.</v>
      </c>
      <c r="F568" s="8" t="str">
        <f>"2-3-2"</f>
        <v>2-3-2</v>
      </c>
      <c r="G568" s="4">
        <v>4</v>
      </c>
      <c r="H568" s="4">
        <v>1</v>
      </c>
      <c r="I568" s="4">
        <v>5</v>
      </c>
      <c r="J568" s="19">
        <v>0.815217391304348</v>
      </c>
      <c r="K568" s="19">
        <v>0.298165137614679</v>
      </c>
      <c r="L568" s="20">
        <v>348.991228070175</v>
      </c>
      <c r="M568" s="19">
        <v>0.65697674418604601</v>
      </c>
      <c r="N568">
        <v>225</v>
      </c>
      <c r="O568">
        <v>218</v>
      </c>
      <c r="P568">
        <v>65</v>
      </c>
      <c r="Q568">
        <v>276</v>
      </c>
      <c r="R568">
        <v>172</v>
      </c>
      <c r="S568">
        <v>113</v>
      </c>
      <c r="T568">
        <v>59</v>
      </c>
    </row>
    <row r="569" spans="1:20" x14ac:dyDescent="0.3">
      <c r="A569" s="1" t="s">
        <v>3019</v>
      </c>
      <c r="B569" s="1" t="s">
        <v>4100</v>
      </c>
      <c r="C569" t="s">
        <v>4070</v>
      </c>
      <c r="D569" t="s">
        <v>4131</v>
      </c>
      <c r="E569" t="str">
        <f t="shared" si="14"/>
        <v>512.-651.</v>
      </c>
      <c r="F569" s="8" t="str">
        <f>"1-3-3"</f>
        <v>1-3-3</v>
      </c>
      <c r="G569" s="4">
        <v>10</v>
      </c>
      <c r="H569" s="4">
        <v>0</v>
      </c>
      <c r="I569" s="4">
        <v>2</v>
      </c>
      <c r="J569" s="19">
        <v>0.38815789473684198</v>
      </c>
      <c r="K569" s="19">
        <v>0.31496062992126</v>
      </c>
      <c r="L569" s="20">
        <v>1854.2</v>
      </c>
      <c r="M569" s="19">
        <v>0.876811594202899</v>
      </c>
      <c r="N569">
        <v>59</v>
      </c>
      <c r="O569">
        <v>127</v>
      </c>
      <c r="P569">
        <v>40</v>
      </c>
      <c r="Q569">
        <v>152</v>
      </c>
      <c r="R569">
        <v>138</v>
      </c>
      <c r="S569">
        <v>121</v>
      </c>
      <c r="T569">
        <v>17</v>
      </c>
    </row>
    <row r="570" spans="1:20" x14ac:dyDescent="0.3">
      <c r="A570" s="1" t="s">
        <v>1606</v>
      </c>
      <c r="B570" s="1" t="s">
        <v>4083</v>
      </c>
      <c r="C570" t="s">
        <v>4070</v>
      </c>
      <c r="D570" t="s">
        <v>4131</v>
      </c>
      <c r="E570" t="str">
        <f t="shared" si="14"/>
        <v>512.-651.</v>
      </c>
      <c r="F570" s="8" t="str">
        <f>"2-3-2"</f>
        <v>2-3-2</v>
      </c>
      <c r="G570" s="4">
        <v>5</v>
      </c>
      <c r="H570" s="4">
        <v>0</v>
      </c>
      <c r="I570" s="4">
        <v>4.3333333333333339</v>
      </c>
      <c r="J570" s="19">
        <v>0.60277136258660502</v>
      </c>
      <c r="K570" s="19">
        <v>0.38053097345132703</v>
      </c>
      <c r="L570" s="20">
        <v>452</v>
      </c>
      <c r="M570" s="19">
        <v>0.70155038759689903</v>
      </c>
      <c r="N570">
        <v>261</v>
      </c>
      <c r="O570">
        <v>452</v>
      </c>
      <c r="P570">
        <v>172</v>
      </c>
      <c r="Q570">
        <v>433</v>
      </c>
      <c r="R570">
        <v>258</v>
      </c>
      <c r="S570">
        <v>181</v>
      </c>
      <c r="T570">
        <v>77</v>
      </c>
    </row>
    <row r="571" spans="1:20" x14ac:dyDescent="0.3">
      <c r="A571" s="1" t="s">
        <v>3196</v>
      </c>
      <c r="B571" s="1" t="s">
        <v>4106</v>
      </c>
      <c r="C571" t="s">
        <v>4070</v>
      </c>
      <c r="D571" t="s">
        <v>4131</v>
      </c>
      <c r="E571" t="str">
        <f t="shared" si="14"/>
        <v>512.-651.</v>
      </c>
      <c r="F571" s="8" t="str">
        <f>"2-3-2"</f>
        <v>2-3-2</v>
      </c>
      <c r="G571" s="4">
        <v>5</v>
      </c>
      <c r="H571" s="4">
        <v>0.5</v>
      </c>
      <c r="I571" s="4">
        <v>3.6666666666666665</v>
      </c>
      <c r="J571" s="19">
        <v>0.64978902953586504</v>
      </c>
      <c r="K571" s="19">
        <v>0.24183006535947699</v>
      </c>
      <c r="L571" s="20">
        <v>396.063829787234</v>
      </c>
      <c r="M571" s="19">
        <v>0.679245283018868</v>
      </c>
      <c r="N571">
        <v>154</v>
      </c>
      <c r="O571">
        <v>153</v>
      </c>
      <c r="P571">
        <v>37</v>
      </c>
      <c r="Q571">
        <v>237</v>
      </c>
      <c r="R571">
        <v>318</v>
      </c>
      <c r="S571">
        <v>216</v>
      </c>
      <c r="T571">
        <v>102</v>
      </c>
    </row>
    <row r="572" spans="1:20" x14ac:dyDescent="0.3">
      <c r="A572" s="1" t="s">
        <v>2396</v>
      </c>
      <c r="B572" s="1" t="s">
        <v>4106</v>
      </c>
      <c r="C572" t="s">
        <v>4070</v>
      </c>
      <c r="D572" t="s">
        <v>4131</v>
      </c>
      <c r="E572" t="str">
        <f t="shared" si="14"/>
        <v>512.-651.</v>
      </c>
      <c r="F572" s="8" t="str">
        <f>"2-3-2"</f>
        <v>2-3-2</v>
      </c>
      <c r="G572" s="4">
        <v>4</v>
      </c>
      <c r="H572" s="4">
        <v>0</v>
      </c>
      <c r="I572" s="4">
        <v>4.666666666666667</v>
      </c>
      <c r="J572" s="19">
        <v>0.51789976133651505</v>
      </c>
      <c r="K572" s="19">
        <v>0.34971098265896</v>
      </c>
      <c r="L572" s="20">
        <v>595.70754716981105</v>
      </c>
      <c r="M572" s="19">
        <v>0.65277777777777801</v>
      </c>
      <c r="N572">
        <v>217</v>
      </c>
      <c r="O572">
        <v>346</v>
      </c>
      <c r="P572">
        <v>121</v>
      </c>
      <c r="Q572">
        <v>419</v>
      </c>
      <c r="R572">
        <v>72</v>
      </c>
      <c r="S572">
        <v>47</v>
      </c>
      <c r="T572">
        <v>25</v>
      </c>
    </row>
    <row r="573" spans="1:20" x14ac:dyDescent="0.3">
      <c r="A573" s="1" t="s">
        <v>2839</v>
      </c>
      <c r="B573" s="1" t="s">
        <v>4097</v>
      </c>
      <c r="C573" t="s">
        <v>4070</v>
      </c>
      <c r="D573" t="s">
        <v>4131</v>
      </c>
      <c r="E573" t="str">
        <f t="shared" si="14"/>
        <v>512.-651.</v>
      </c>
      <c r="F573" s="8" t="str">
        <f>"2-3-2"</f>
        <v>2-3-2</v>
      </c>
      <c r="G573" s="4">
        <v>4</v>
      </c>
      <c r="H573" s="4">
        <v>0</v>
      </c>
      <c r="I573" s="4">
        <v>4</v>
      </c>
      <c r="J573" s="19">
        <v>0.67785234899328894</v>
      </c>
      <c r="K573" s="19">
        <v>6.6037735849056603E-2</v>
      </c>
      <c r="L573" s="20">
        <v>509.07894736842098</v>
      </c>
      <c r="M573" s="19">
        <v>0.63414634146341498</v>
      </c>
      <c r="N573">
        <v>101</v>
      </c>
      <c r="O573">
        <v>106</v>
      </c>
      <c r="P573">
        <v>7</v>
      </c>
      <c r="Q573">
        <v>149</v>
      </c>
      <c r="R573">
        <v>82</v>
      </c>
      <c r="S573">
        <v>52</v>
      </c>
      <c r="T573">
        <v>30</v>
      </c>
    </row>
    <row r="574" spans="1:20" x14ac:dyDescent="0.3">
      <c r="A574" s="1" t="s">
        <v>2905</v>
      </c>
      <c r="B574" s="1" t="s">
        <v>4085</v>
      </c>
      <c r="C574" t="s">
        <v>4071</v>
      </c>
      <c r="D574" t="s">
        <v>4131</v>
      </c>
      <c r="E574" t="str">
        <f t="shared" si="14"/>
        <v>512.-651.</v>
      </c>
      <c r="F574" s="8" t="str">
        <f>"3-2-2"</f>
        <v>3-2-2</v>
      </c>
      <c r="G574" s="4">
        <v>1</v>
      </c>
      <c r="H574" s="4">
        <v>3.5</v>
      </c>
      <c r="I574" s="4">
        <v>4</v>
      </c>
      <c r="J574" s="19">
        <v>1.0403225806451599</v>
      </c>
      <c r="K574" s="19">
        <v>0.79166666666666696</v>
      </c>
      <c r="L574" s="20">
        <v>294.45378151260502</v>
      </c>
      <c r="M574" s="19">
        <v>0.51908396946564905</v>
      </c>
      <c r="N574">
        <v>258</v>
      </c>
      <c r="O574">
        <v>192</v>
      </c>
      <c r="P574">
        <v>152</v>
      </c>
      <c r="Q574">
        <v>248</v>
      </c>
      <c r="R574">
        <v>393</v>
      </c>
      <c r="S574">
        <v>204</v>
      </c>
      <c r="T574">
        <v>189</v>
      </c>
    </row>
    <row r="575" spans="1:20" x14ac:dyDescent="0.3">
      <c r="A575" s="1" t="s">
        <v>2972</v>
      </c>
      <c r="B575" s="1" t="s">
        <v>4106</v>
      </c>
      <c r="C575" t="s">
        <v>4070</v>
      </c>
      <c r="D575" t="s">
        <v>4131</v>
      </c>
      <c r="E575" t="str">
        <f t="shared" si="14"/>
        <v>512.-651.</v>
      </c>
      <c r="F575" s="8" t="str">
        <f>"2-3-2"</f>
        <v>2-3-2</v>
      </c>
      <c r="G575" s="4">
        <v>4</v>
      </c>
      <c r="H575" s="4">
        <v>0</v>
      </c>
      <c r="I575" s="4">
        <v>3.333333333333333</v>
      </c>
      <c r="J575" s="19">
        <v>0.52957746478873202</v>
      </c>
      <c r="K575" s="19">
        <v>0.45560747663551399</v>
      </c>
      <c r="L575" s="20">
        <v>1014.41558441558</v>
      </c>
      <c r="M575" s="19">
        <v>0.64596273291925499</v>
      </c>
      <c r="N575">
        <v>188</v>
      </c>
      <c r="O575">
        <v>428</v>
      </c>
      <c r="P575">
        <v>195</v>
      </c>
      <c r="Q575">
        <v>355</v>
      </c>
      <c r="R575">
        <v>161</v>
      </c>
      <c r="S575">
        <v>104</v>
      </c>
      <c r="T575">
        <v>57</v>
      </c>
    </row>
    <row r="576" spans="1:20" x14ac:dyDescent="0.3">
      <c r="A576" s="1" t="s">
        <v>3320</v>
      </c>
      <c r="B576" s="1" t="s">
        <v>4126</v>
      </c>
      <c r="C576" t="s">
        <v>4070</v>
      </c>
      <c r="D576" t="s">
        <v>4131</v>
      </c>
      <c r="E576" t="str">
        <f t="shared" si="14"/>
        <v>512.-651.</v>
      </c>
      <c r="F576" s="8" t="str">
        <f>"3-2-2"</f>
        <v>3-2-2</v>
      </c>
      <c r="G576" s="4">
        <v>3</v>
      </c>
      <c r="H576" s="4">
        <v>6</v>
      </c>
      <c r="I576" s="4">
        <v>5</v>
      </c>
      <c r="J576" s="19">
        <v>1.1470588235294099</v>
      </c>
      <c r="K576" s="19">
        <v>0.23423423423423401</v>
      </c>
      <c r="L576" s="20">
        <v>180.87053571428601</v>
      </c>
      <c r="M576" s="19">
        <v>0.61785714285714299</v>
      </c>
      <c r="N576">
        <v>234</v>
      </c>
      <c r="O576">
        <v>111</v>
      </c>
      <c r="P576">
        <v>26</v>
      </c>
      <c r="Q576">
        <v>204</v>
      </c>
      <c r="R576">
        <v>280</v>
      </c>
      <c r="S576">
        <v>173</v>
      </c>
      <c r="T576">
        <v>107</v>
      </c>
    </row>
    <row r="577" spans="1:20" x14ac:dyDescent="0.3">
      <c r="A577" s="1" t="s">
        <v>3300</v>
      </c>
      <c r="B577" s="1" t="s">
        <v>4091</v>
      </c>
      <c r="C577" t="s">
        <v>4071</v>
      </c>
      <c r="D577" t="s">
        <v>4131</v>
      </c>
      <c r="E577" t="str">
        <f t="shared" si="14"/>
        <v>512.-651.</v>
      </c>
      <c r="F577" s="8" t="str">
        <f>"3-2-2"</f>
        <v>3-2-2</v>
      </c>
      <c r="G577" s="4">
        <v>3</v>
      </c>
      <c r="H577" s="4">
        <v>5</v>
      </c>
      <c r="I577" s="4">
        <v>3.333333333333333</v>
      </c>
      <c r="J577" s="19">
        <v>1.05529953917051</v>
      </c>
      <c r="K577" s="19">
        <v>0.60185185185185197</v>
      </c>
      <c r="L577" s="20">
        <v>182.5</v>
      </c>
      <c r="M577" s="19">
        <v>0.59756097560975596</v>
      </c>
      <c r="N577">
        <v>229</v>
      </c>
      <c r="O577">
        <v>108</v>
      </c>
      <c r="P577">
        <v>65</v>
      </c>
      <c r="Q577">
        <v>217</v>
      </c>
      <c r="R577">
        <v>246</v>
      </c>
      <c r="S577">
        <v>147</v>
      </c>
      <c r="T577">
        <v>99</v>
      </c>
    </row>
    <row r="578" spans="1:20" x14ac:dyDescent="0.3">
      <c r="A578" s="1" t="s">
        <v>3280</v>
      </c>
      <c r="B578" s="1" t="s">
        <v>4079</v>
      </c>
      <c r="C578" t="s">
        <v>4070</v>
      </c>
      <c r="D578" t="s">
        <v>4131</v>
      </c>
      <c r="E578" t="str">
        <f t="shared" ref="E578:E641" si="15">"512.-651."</f>
        <v>512.-651.</v>
      </c>
      <c r="F578" s="8" t="str">
        <f>"2-3-2"</f>
        <v>2-3-2</v>
      </c>
      <c r="G578" s="4">
        <v>5</v>
      </c>
      <c r="H578" s="4">
        <v>0</v>
      </c>
      <c r="I578" s="4">
        <v>6</v>
      </c>
      <c r="J578" s="19">
        <v>0.67391304347826098</v>
      </c>
      <c r="K578" s="19">
        <v>0.46411483253588498</v>
      </c>
      <c r="L578" s="20">
        <v>492.16129032258101</v>
      </c>
      <c r="M578" s="19">
        <v>0.67431192660550499</v>
      </c>
      <c r="N578">
        <v>434</v>
      </c>
      <c r="O578">
        <v>627</v>
      </c>
      <c r="P578">
        <v>291</v>
      </c>
      <c r="Q578">
        <v>644</v>
      </c>
      <c r="R578">
        <v>218</v>
      </c>
      <c r="S578">
        <v>147</v>
      </c>
      <c r="T578">
        <v>71</v>
      </c>
    </row>
    <row r="579" spans="1:20" x14ac:dyDescent="0.3">
      <c r="A579" s="1" t="s">
        <v>2264</v>
      </c>
      <c r="B579" s="1" t="s">
        <v>4091</v>
      </c>
      <c r="C579" t="s">
        <v>4070</v>
      </c>
      <c r="D579" t="s">
        <v>4131</v>
      </c>
      <c r="E579" t="str">
        <f t="shared" si="15"/>
        <v>512.-651.</v>
      </c>
      <c r="F579" s="8" t="str">
        <f>"3-3-1"</f>
        <v>3-3-1</v>
      </c>
      <c r="G579" s="4">
        <v>3</v>
      </c>
      <c r="H579" s="4">
        <v>3</v>
      </c>
      <c r="I579" s="4">
        <v>9</v>
      </c>
      <c r="J579" s="19">
        <v>0.91553328561202596</v>
      </c>
      <c r="K579" s="19">
        <v>0.25766871165644201</v>
      </c>
      <c r="L579" s="20">
        <v>287.87903225806502</v>
      </c>
      <c r="M579" s="19">
        <v>0.62745098039215697</v>
      </c>
      <c r="N579">
        <v>1279</v>
      </c>
      <c r="O579">
        <v>978</v>
      </c>
      <c r="P579">
        <v>252</v>
      </c>
      <c r="Q579">
        <v>1397</v>
      </c>
      <c r="R579">
        <v>51</v>
      </c>
      <c r="S579">
        <v>32</v>
      </c>
      <c r="T579">
        <v>19</v>
      </c>
    </row>
    <row r="580" spans="1:20" x14ac:dyDescent="0.3">
      <c r="A580" s="1" t="s">
        <v>2472</v>
      </c>
      <c r="B580" s="1" t="s">
        <v>4117</v>
      </c>
      <c r="C580" t="s">
        <v>4070</v>
      </c>
      <c r="D580" t="s">
        <v>4131</v>
      </c>
      <c r="E580" t="str">
        <f t="shared" si="15"/>
        <v>512.-651.</v>
      </c>
      <c r="F580" s="8" t="str">
        <f>"2-3-2"</f>
        <v>2-3-2</v>
      </c>
      <c r="G580" s="4">
        <v>6</v>
      </c>
      <c r="H580" s="4">
        <v>3</v>
      </c>
      <c r="I580" s="4">
        <v>5.333333333333333</v>
      </c>
      <c r="J580" s="19">
        <v>1.01520912547529</v>
      </c>
      <c r="K580" s="19">
        <v>0.31277533039647598</v>
      </c>
      <c r="L580" s="20">
        <v>343.79668049792502</v>
      </c>
      <c r="M580" s="19">
        <v>0.75</v>
      </c>
      <c r="N580">
        <v>267</v>
      </c>
      <c r="O580">
        <v>227</v>
      </c>
      <c r="P580">
        <v>71</v>
      </c>
      <c r="Q580">
        <v>263</v>
      </c>
      <c r="R580">
        <v>36</v>
      </c>
      <c r="S580">
        <v>27</v>
      </c>
      <c r="T580">
        <v>9</v>
      </c>
    </row>
    <row r="581" spans="1:20" x14ac:dyDescent="0.3">
      <c r="A581" s="1" t="s">
        <v>3337</v>
      </c>
      <c r="B581" s="1" t="s">
        <v>4089</v>
      </c>
      <c r="C581" t="s">
        <v>4071</v>
      </c>
      <c r="D581" t="s">
        <v>4131</v>
      </c>
      <c r="E581" t="str">
        <f t="shared" si="15"/>
        <v>512.-651.</v>
      </c>
      <c r="F581" s="8" t="str">
        <f>"2-2-3"</f>
        <v>2-2-3</v>
      </c>
      <c r="G581" s="4">
        <v>6</v>
      </c>
      <c r="H581" s="4">
        <v>6</v>
      </c>
      <c r="I581" s="4">
        <v>2</v>
      </c>
      <c r="J581" s="19">
        <v>1.0101010101010099</v>
      </c>
      <c r="K581" s="19">
        <v>0.34615384615384598</v>
      </c>
      <c r="L581" s="20">
        <v>96.836734693877602</v>
      </c>
      <c r="M581" s="19">
        <v>0.71739130434782605</v>
      </c>
      <c r="N581">
        <v>100</v>
      </c>
      <c r="O581">
        <v>26</v>
      </c>
      <c r="P581">
        <v>9</v>
      </c>
      <c r="Q581">
        <v>99</v>
      </c>
      <c r="R581">
        <v>138</v>
      </c>
      <c r="S581">
        <v>99</v>
      </c>
      <c r="T581">
        <v>39</v>
      </c>
    </row>
    <row r="582" spans="1:20" x14ac:dyDescent="0.3">
      <c r="A582" s="1" t="s">
        <v>3411</v>
      </c>
      <c r="B582" s="1" t="s">
        <v>4079</v>
      </c>
      <c r="C582" t="s">
        <v>4072</v>
      </c>
      <c r="D582" t="s">
        <v>4131</v>
      </c>
      <c r="E582" t="str">
        <f t="shared" si="15"/>
        <v>512.-651.</v>
      </c>
      <c r="F582" s="8" t="str">
        <f>"2-3-2"</f>
        <v>2-3-2</v>
      </c>
      <c r="G582" s="4">
        <v>5</v>
      </c>
      <c r="H582" s="4">
        <v>2.5</v>
      </c>
      <c r="I582" s="4">
        <v>5.333333333333333</v>
      </c>
      <c r="J582" s="19">
        <v>0.94407894736842102</v>
      </c>
      <c r="K582" s="19">
        <v>0.32128514056224899</v>
      </c>
      <c r="L582" s="20">
        <v>326.92446043165501</v>
      </c>
      <c r="M582" s="19">
        <v>0.68973214285714302</v>
      </c>
      <c r="N582">
        <v>287</v>
      </c>
      <c r="O582">
        <v>249</v>
      </c>
      <c r="P582">
        <v>80</v>
      </c>
      <c r="Q582">
        <v>304</v>
      </c>
      <c r="R582">
        <v>448</v>
      </c>
      <c r="S582">
        <v>309</v>
      </c>
      <c r="T582">
        <v>139</v>
      </c>
    </row>
    <row r="583" spans="1:20" x14ac:dyDescent="0.3">
      <c r="A583" s="1" t="s">
        <v>3490</v>
      </c>
      <c r="B583" s="1" t="s">
        <v>4119</v>
      </c>
      <c r="C583" t="s">
        <v>4071</v>
      </c>
      <c r="D583" t="s">
        <v>4131</v>
      </c>
      <c r="E583" t="str">
        <f t="shared" si="15"/>
        <v>512.-651.</v>
      </c>
      <c r="F583" s="8" t="str">
        <f>"2-2-3"</f>
        <v>2-2-3</v>
      </c>
      <c r="G583" s="4">
        <v>4</v>
      </c>
      <c r="H583" s="4">
        <v>5.5</v>
      </c>
      <c r="I583" s="4">
        <v>3</v>
      </c>
      <c r="J583" s="19">
        <v>0.94520547945205502</v>
      </c>
      <c r="K583" s="19">
        <v>0.52459016393442603</v>
      </c>
      <c r="L583" s="20">
        <v>98.517699115044195</v>
      </c>
      <c r="M583" s="19">
        <v>0.66014669926650404</v>
      </c>
      <c r="N583">
        <v>207</v>
      </c>
      <c r="O583">
        <v>61</v>
      </c>
      <c r="P583">
        <v>32</v>
      </c>
      <c r="Q583">
        <v>219</v>
      </c>
      <c r="R583">
        <v>409</v>
      </c>
      <c r="S583">
        <v>270</v>
      </c>
      <c r="T583">
        <v>139</v>
      </c>
    </row>
    <row r="584" spans="1:20" x14ac:dyDescent="0.3">
      <c r="A584" s="1" t="s">
        <v>3422</v>
      </c>
      <c r="B584" s="1" t="s">
        <v>4126</v>
      </c>
      <c r="C584" t="s">
        <v>4071</v>
      </c>
      <c r="D584" t="s">
        <v>4131</v>
      </c>
      <c r="E584" t="str">
        <f t="shared" si="15"/>
        <v>512.-651.</v>
      </c>
      <c r="F584" s="8" t="str">
        <f>"2-2-3"</f>
        <v>2-2-3</v>
      </c>
      <c r="G584" s="4">
        <v>5</v>
      </c>
      <c r="H584" s="4">
        <v>6</v>
      </c>
      <c r="I584" s="4">
        <v>1.3333333333333333</v>
      </c>
      <c r="J584" s="19">
        <v>1.0067567567567599</v>
      </c>
      <c r="K584" s="19">
        <v>0.58823529411764697</v>
      </c>
      <c r="L584" s="20">
        <v>85</v>
      </c>
      <c r="M584" s="19">
        <v>0.703125</v>
      </c>
      <c r="N584">
        <v>149</v>
      </c>
      <c r="O584">
        <v>34</v>
      </c>
      <c r="P584">
        <v>20</v>
      </c>
      <c r="Q584">
        <v>148</v>
      </c>
      <c r="R584">
        <v>64</v>
      </c>
      <c r="S584">
        <v>45</v>
      </c>
      <c r="T584">
        <v>19</v>
      </c>
    </row>
    <row r="585" spans="1:20" x14ac:dyDescent="0.3">
      <c r="A585" s="1" t="s">
        <v>3400</v>
      </c>
      <c r="B585" s="1" t="s">
        <v>4077</v>
      </c>
      <c r="C585" t="s">
        <v>4073</v>
      </c>
      <c r="D585" t="s">
        <v>4131</v>
      </c>
      <c r="E585" t="str">
        <f t="shared" si="15"/>
        <v>512.-651.</v>
      </c>
      <c r="F585" s="8" t="str">
        <f>"1-3-3"</f>
        <v>1-3-3</v>
      </c>
      <c r="G585" s="4">
        <v>9</v>
      </c>
      <c r="H585" s="4">
        <v>2.5</v>
      </c>
      <c r="I585" s="4">
        <v>2</v>
      </c>
      <c r="J585" s="19">
        <v>1.1052631578947401</v>
      </c>
      <c r="K585" s="19">
        <v>0.75555555555555598</v>
      </c>
      <c r="L585" s="20">
        <v>1065.40540540541</v>
      </c>
      <c r="M585" s="19">
        <v>0.86206896551724099</v>
      </c>
      <c r="N585">
        <v>189</v>
      </c>
      <c r="O585">
        <v>540</v>
      </c>
      <c r="P585">
        <v>408</v>
      </c>
      <c r="Q585">
        <v>171</v>
      </c>
      <c r="R585">
        <v>29</v>
      </c>
      <c r="S585">
        <v>25</v>
      </c>
      <c r="T585">
        <v>4</v>
      </c>
    </row>
    <row r="586" spans="1:20" x14ac:dyDescent="0.3">
      <c r="A586" s="1" t="s">
        <v>3502</v>
      </c>
      <c r="B586" s="1" t="s">
        <v>4104</v>
      </c>
      <c r="C586" t="s">
        <v>4070</v>
      </c>
      <c r="D586" t="s">
        <v>4131</v>
      </c>
      <c r="E586" t="str">
        <f t="shared" si="15"/>
        <v>512.-651.</v>
      </c>
      <c r="F586" s="8" t="str">
        <f>"2-2-3"</f>
        <v>2-2-3</v>
      </c>
      <c r="G586" s="4">
        <v>4</v>
      </c>
      <c r="H586" s="4">
        <v>4</v>
      </c>
      <c r="I586" s="4">
        <v>2.6666666666666665</v>
      </c>
      <c r="J586" s="19">
        <v>1.0434782608695701</v>
      </c>
      <c r="K586" s="19">
        <v>0.5</v>
      </c>
      <c r="L586" s="20">
        <v>275</v>
      </c>
      <c r="M586" s="19">
        <v>0.63959390862944199</v>
      </c>
      <c r="N586">
        <v>144</v>
      </c>
      <c r="O586">
        <v>110</v>
      </c>
      <c r="P586">
        <v>55</v>
      </c>
      <c r="Q586">
        <v>138</v>
      </c>
      <c r="R586">
        <v>197</v>
      </c>
      <c r="S586">
        <v>126</v>
      </c>
      <c r="T586">
        <v>71</v>
      </c>
    </row>
    <row r="587" spans="1:20" x14ac:dyDescent="0.3">
      <c r="A587" s="1" t="s">
        <v>3517</v>
      </c>
      <c r="B587" s="1" t="s">
        <v>4090</v>
      </c>
      <c r="C587" t="s">
        <v>4071</v>
      </c>
      <c r="D587" t="s">
        <v>4131</v>
      </c>
      <c r="E587" t="str">
        <f t="shared" si="15"/>
        <v>512.-651.</v>
      </c>
      <c r="F587" s="8" t="str">
        <f>"2-2-3"</f>
        <v>2-2-3</v>
      </c>
      <c r="G587" s="4">
        <v>4</v>
      </c>
      <c r="H587" s="4">
        <v>6</v>
      </c>
      <c r="I587" s="4">
        <v>1</v>
      </c>
      <c r="J587" s="19">
        <v>1.2456140350877201</v>
      </c>
      <c r="K587" s="19">
        <v>0.65306122448979598</v>
      </c>
      <c r="L587" s="20">
        <v>283.88888888888903</v>
      </c>
      <c r="M587" s="19">
        <v>0.65384615384615397</v>
      </c>
      <c r="N587">
        <v>71</v>
      </c>
      <c r="O587">
        <v>49</v>
      </c>
      <c r="P587">
        <v>32</v>
      </c>
      <c r="Q587">
        <v>57</v>
      </c>
      <c r="R587">
        <v>156</v>
      </c>
      <c r="S587">
        <v>102</v>
      </c>
      <c r="T587">
        <v>54</v>
      </c>
    </row>
    <row r="588" spans="1:20" x14ac:dyDescent="0.3">
      <c r="A588" s="1" t="s">
        <v>2270</v>
      </c>
      <c r="B588" s="1" t="s">
        <v>4086</v>
      </c>
      <c r="C588" t="s">
        <v>4071</v>
      </c>
      <c r="D588" t="s">
        <v>4131</v>
      </c>
      <c r="E588" t="str">
        <f t="shared" si="15"/>
        <v>512.-651.</v>
      </c>
      <c r="F588" s="8" t="str">
        <f>"2-3-2"</f>
        <v>2-3-2</v>
      </c>
      <c r="G588" s="4">
        <v>4</v>
      </c>
      <c r="H588" s="4">
        <v>2</v>
      </c>
      <c r="I588" s="4">
        <v>4.3333333333333339</v>
      </c>
      <c r="J588" s="19">
        <v>0.57070707070707105</v>
      </c>
      <c r="K588" s="19">
        <v>0.64912280701754399</v>
      </c>
      <c r="L588" s="20">
        <v>277.39999999999998</v>
      </c>
      <c r="M588" s="19">
        <v>0.66315789473684195</v>
      </c>
      <c r="N588">
        <v>226</v>
      </c>
      <c r="O588">
        <v>171</v>
      </c>
      <c r="P588">
        <v>111</v>
      </c>
      <c r="Q588">
        <v>396</v>
      </c>
      <c r="R588">
        <v>95</v>
      </c>
      <c r="S588">
        <v>63</v>
      </c>
      <c r="T588">
        <v>32</v>
      </c>
    </row>
    <row r="589" spans="1:20" x14ac:dyDescent="0.3">
      <c r="A589" s="1" t="s">
        <v>3431</v>
      </c>
      <c r="B589" s="1" t="s">
        <v>4090</v>
      </c>
      <c r="C589" t="s">
        <v>4070</v>
      </c>
      <c r="D589" t="s">
        <v>4131</v>
      </c>
      <c r="E589" t="str">
        <f t="shared" si="15"/>
        <v>512.-651.</v>
      </c>
      <c r="F589" s="8" t="str">
        <f>"2-3-2"</f>
        <v>2-3-2</v>
      </c>
      <c r="G589" s="4">
        <v>4</v>
      </c>
      <c r="H589" s="4">
        <v>0</v>
      </c>
      <c r="I589" s="4">
        <v>4.666666666666667</v>
      </c>
      <c r="J589" s="19">
        <v>0.54656862745098</v>
      </c>
      <c r="K589" s="19">
        <v>0.36538461538461497</v>
      </c>
      <c r="L589" s="20">
        <v>641.21621621621603</v>
      </c>
      <c r="M589" s="19">
        <v>0.64206642066420705</v>
      </c>
      <c r="N589">
        <v>223</v>
      </c>
      <c r="O589">
        <v>260</v>
      </c>
      <c r="P589">
        <v>95</v>
      </c>
      <c r="Q589">
        <v>408</v>
      </c>
      <c r="R589">
        <v>271</v>
      </c>
      <c r="S589">
        <v>174</v>
      </c>
      <c r="T589">
        <v>97</v>
      </c>
    </row>
    <row r="590" spans="1:20" x14ac:dyDescent="0.3">
      <c r="A590" s="1" t="s">
        <v>2420</v>
      </c>
      <c r="B590" s="1" t="s">
        <v>4127</v>
      </c>
      <c r="C590" t="s">
        <v>4072</v>
      </c>
      <c r="D590" t="s">
        <v>4131</v>
      </c>
      <c r="E590" t="str">
        <f t="shared" si="15"/>
        <v>512.-651.</v>
      </c>
      <c r="F590" s="8" t="str">
        <f>"3-3-1"</f>
        <v>3-3-1</v>
      </c>
      <c r="G590" s="4">
        <v>0</v>
      </c>
      <c r="H590" s="4">
        <v>1.5</v>
      </c>
      <c r="I590" s="4">
        <v>6.333333333333333</v>
      </c>
      <c r="J590" s="19">
        <v>0.95320197044334998</v>
      </c>
      <c r="K590" s="19">
        <v>0.56557377049180302</v>
      </c>
      <c r="L590" s="20">
        <v>441.98511166253098</v>
      </c>
      <c r="M590" s="19">
        <v>0.49275362318840599</v>
      </c>
      <c r="N590">
        <v>387</v>
      </c>
      <c r="O590">
        <v>488</v>
      </c>
      <c r="P590">
        <v>276</v>
      </c>
      <c r="Q590">
        <v>406</v>
      </c>
      <c r="R590">
        <v>69</v>
      </c>
      <c r="S590">
        <v>34</v>
      </c>
      <c r="T590">
        <v>35</v>
      </c>
    </row>
    <row r="591" spans="1:20" x14ac:dyDescent="0.3">
      <c r="A591" s="1" t="s">
        <v>3390</v>
      </c>
      <c r="B591" s="1" t="s">
        <v>4106</v>
      </c>
      <c r="C591" t="s">
        <v>4070</v>
      </c>
      <c r="D591" t="s">
        <v>4131</v>
      </c>
      <c r="E591" t="str">
        <f t="shared" si="15"/>
        <v>512.-651.</v>
      </c>
      <c r="F591" s="8" t="str">
        <f>"2-3-2"</f>
        <v>2-3-2</v>
      </c>
      <c r="G591" s="4">
        <v>4</v>
      </c>
      <c r="H591" s="4">
        <v>0</v>
      </c>
      <c r="I591" s="4">
        <v>4.666666666666667</v>
      </c>
      <c r="J591" s="19">
        <v>0.51643192488262901</v>
      </c>
      <c r="K591" s="19">
        <v>0.31632653061224503</v>
      </c>
      <c r="L591" s="20">
        <v>547.5</v>
      </c>
      <c r="M591" s="19">
        <v>0.64154411764705899</v>
      </c>
      <c r="N591">
        <v>220</v>
      </c>
      <c r="O591">
        <v>294</v>
      </c>
      <c r="P591">
        <v>93</v>
      </c>
      <c r="Q591">
        <v>426</v>
      </c>
      <c r="R591">
        <v>544</v>
      </c>
      <c r="S591">
        <v>349</v>
      </c>
      <c r="T591">
        <v>195</v>
      </c>
    </row>
    <row r="592" spans="1:20" x14ac:dyDescent="0.3">
      <c r="A592" s="1" t="s">
        <v>3563</v>
      </c>
      <c r="B592" s="1" t="s">
        <v>4106</v>
      </c>
      <c r="C592" t="s">
        <v>4070</v>
      </c>
      <c r="D592" t="s">
        <v>4131</v>
      </c>
      <c r="E592" t="str">
        <f t="shared" si="15"/>
        <v>512.-651.</v>
      </c>
      <c r="F592" s="8" t="str">
        <f>"2-3-2"</f>
        <v>2-3-2</v>
      </c>
      <c r="G592" s="4">
        <v>5</v>
      </c>
      <c r="H592" s="4">
        <v>0</v>
      </c>
      <c r="I592" s="4">
        <v>4</v>
      </c>
      <c r="J592" s="19">
        <v>0.435768261964736</v>
      </c>
      <c r="K592" s="19">
        <v>0.36201780415430301</v>
      </c>
      <c r="L592" s="20">
        <v>750.03048780487802</v>
      </c>
      <c r="M592" s="19">
        <v>0.67953667953667996</v>
      </c>
      <c r="N592">
        <v>173</v>
      </c>
      <c r="O592">
        <v>337</v>
      </c>
      <c r="P592">
        <v>122</v>
      </c>
      <c r="Q592">
        <v>397</v>
      </c>
      <c r="R592">
        <v>259</v>
      </c>
      <c r="S592">
        <v>176</v>
      </c>
      <c r="T592">
        <v>83</v>
      </c>
    </row>
    <row r="593" spans="1:20" x14ac:dyDescent="0.3">
      <c r="A593" s="1" t="s">
        <v>3595</v>
      </c>
      <c r="B593" s="1" t="s">
        <v>4120</v>
      </c>
      <c r="C593" t="s">
        <v>4071</v>
      </c>
      <c r="D593" t="s">
        <v>4131</v>
      </c>
      <c r="E593" t="str">
        <f t="shared" si="15"/>
        <v>512.-651.</v>
      </c>
      <c r="F593" s="8" t="str">
        <f>"3-2-2"</f>
        <v>3-2-2</v>
      </c>
      <c r="G593" s="4">
        <v>3</v>
      </c>
      <c r="H593" s="4">
        <v>5.5</v>
      </c>
      <c r="I593" s="4">
        <v>4.666666666666667</v>
      </c>
      <c r="J593" s="19">
        <v>1.08225108225108</v>
      </c>
      <c r="K593" s="19">
        <v>0.62765957446808496</v>
      </c>
      <c r="L593" s="20">
        <v>153.169642857143</v>
      </c>
      <c r="M593" s="19">
        <v>0.62195121951219501</v>
      </c>
      <c r="N593">
        <v>250</v>
      </c>
      <c r="O593">
        <v>94</v>
      </c>
      <c r="P593">
        <v>59</v>
      </c>
      <c r="Q593">
        <v>231</v>
      </c>
      <c r="R593">
        <v>164</v>
      </c>
      <c r="S593">
        <v>102</v>
      </c>
      <c r="T593">
        <v>62</v>
      </c>
    </row>
    <row r="594" spans="1:20" x14ac:dyDescent="0.3">
      <c r="A594" s="1" t="s">
        <v>3598</v>
      </c>
      <c r="B594" s="1" t="s">
        <v>4102</v>
      </c>
      <c r="C594" t="s">
        <v>4072</v>
      </c>
      <c r="D594" t="s">
        <v>4131</v>
      </c>
      <c r="E594" t="str">
        <f t="shared" si="15"/>
        <v>512.-651.</v>
      </c>
      <c r="F594" s="8" t="str">
        <f>"3-2-2"</f>
        <v>3-2-2</v>
      </c>
      <c r="G594" s="4">
        <v>2</v>
      </c>
      <c r="H594" s="4">
        <v>6</v>
      </c>
      <c r="I594" s="4">
        <v>4</v>
      </c>
      <c r="J594" s="19">
        <v>1.10824742268041</v>
      </c>
      <c r="K594" s="19">
        <v>0.34146341463414598</v>
      </c>
      <c r="L594" s="20">
        <v>133.02222222222201</v>
      </c>
      <c r="M594" s="19">
        <v>0.58156028368794299</v>
      </c>
      <c r="N594">
        <v>215</v>
      </c>
      <c r="O594">
        <v>82</v>
      </c>
      <c r="P594">
        <v>28</v>
      </c>
      <c r="Q594">
        <v>194</v>
      </c>
      <c r="R594">
        <v>282</v>
      </c>
      <c r="S594">
        <v>164</v>
      </c>
      <c r="T594">
        <v>118</v>
      </c>
    </row>
    <row r="595" spans="1:20" x14ac:dyDescent="0.3">
      <c r="A595" s="1" t="s">
        <v>3639</v>
      </c>
      <c r="B595" s="1" t="s">
        <v>4078</v>
      </c>
      <c r="C595" t="s">
        <v>4072</v>
      </c>
      <c r="D595" t="s">
        <v>4131</v>
      </c>
      <c r="E595" t="str">
        <f t="shared" si="15"/>
        <v>512.-651.</v>
      </c>
      <c r="F595" s="8" t="str">
        <f>"2-3-2"</f>
        <v>2-3-2</v>
      </c>
      <c r="G595" s="4">
        <v>5</v>
      </c>
      <c r="H595" s="4">
        <v>2.5</v>
      </c>
      <c r="I595" s="4">
        <v>3.6666666666666665</v>
      </c>
      <c r="J595" s="19">
        <v>0.88516746411483205</v>
      </c>
      <c r="K595" s="19">
        <v>0.380645161290323</v>
      </c>
      <c r="L595" s="20">
        <v>287.182741116751</v>
      </c>
      <c r="M595" s="19">
        <v>0.68181818181818199</v>
      </c>
      <c r="N595">
        <v>185</v>
      </c>
      <c r="O595">
        <v>155</v>
      </c>
      <c r="P595">
        <v>59</v>
      </c>
      <c r="Q595">
        <v>209</v>
      </c>
      <c r="R595">
        <v>242</v>
      </c>
      <c r="S595">
        <v>165</v>
      </c>
      <c r="T595">
        <v>77</v>
      </c>
    </row>
    <row r="596" spans="1:20" x14ac:dyDescent="0.3">
      <c r="A596" s="1" t="s">
        <v>3693</v>
      </c>
      <c r="B596" s="1" t="s">
        <v>4080</v>
      </c>
      <c r="C596" t="s">
        <v>4070</v>
      </c>
      <c r="D596" t="s">
        <v>4131</v>
      </c>
      <c r="E596" t="str">
        <f t="shared" si="15"/>
        <v>512.-651.</v>
      </c>
      <c r="F596" s="8" t="str">
        <f>"2-3-2"</f>
        <v>2-3-2</v>
      </c>
      <c r="G596" s="4">
        <v>4</v>
      </c>
      <c r="H596" s="4">
        <v>3</v>
      </c>
      <c r="I596" s="4">
        <v>4.3333333333333339</v>
      </c>
      <c r="J596" s="19">
        <v>1.1213592233009699</v>
      </c>
      <c r="K596" s="19">
        <v>0.56810631229235897</v>
      </c>
      <c r="L596" s="20">
        <v>457.77083333333297</v>
      </c>
      <c r="M596" s="19">
        <v>0.65384615384615397</v>
      </c>
      <c r="N596">
        <v>231</v>
      </c>
      <c r="O596">
        <v>301</v>
      </c>
      <c r="P596">
        <v>171</v>
      </c>
      <c r="Q596">
        <v>206</v>
      </c>
      <c r="R596">
        <v>156</v>
      </c>
      <c r="S596">
        <v>102</v>
      </c>
      <c r="T596">
        <v>54</v>
      </c>
    </row>
    <row r="597" spans="1:20" x14ac:dyDescent="0.3">
      <c r="A597" s="1" t="s">
        <v>2383</v>
      </c>
      <c r="B597" s="1" t="s">
        <v>4101</v>
      </c>
      <c r="C597" t="s">
        <v>4070</v>
      </c>
      <c r="D597" t="s">
        <v>4131</v>
      </c>
      <c r="E597" t="str">
        <f t="shared" si="15"/>
        <v>512.-651.</v>
      </c>
      <c r="F597" s="8" t="str">
        <f>"3-2-2"</f>
        <v>3-2-2</v>
      </c>
      <c r="G597" s="4">
        <v>3</v>
      </c>
      <c r="H597" s="4">
        <v>4.5</v>
      </c>
      <c r="I597" s="4">
        <v>5.6666666666666661</v>
      </c>
      <c r="J597" s="19">
        <v>1.1595330739299601</v>
      </c>
      <c r="K597" s="19">
        <v>0.374485596707819</v>
      </c>
      <c r="L597" s="20">
        <v>320.198555956679</v>
      </c>
      <c r="M597" s="19">
        <v>0.63076923076923097</v>
      </c>
      <c r="N597">
        <v>298</v>
      </c>
      <c r="O597">
        <v>243</v>
      </c>
      <c r="P597">
        <v>91</v>
      </c>
      <c r="Q597">
        <v>257</v>
      </c>
      <c r="R597">
        <v>65</v>
      </c>
      <c r="S597">
        <v>41</v>
      </c>
      <c r="T597">
        <v>24</v>
      </c>
    </row>
    <row r="598" spans="1:20" x14ac:dyDescent="0.3">
      <c r="A598" s="1" t="s">
        <v>1352</v>
      </c>
      <c r="B598" s="1" t="s">
        <v>4127</v>
      </c>
      <c r="C598" t="s">
        <v>4070</v>
      </c>
      <c r="D598" t="s">
        <v>4131</v>
      </c>
      <c r="E598" t="str">
        <f t="shared" si="15"/>
        <v>512.-651.</v>
      </c>
      <c r="F598" s="8" t="str">
        <f>"3-2-2"</f>
        <v>3-2-2</v>
      </c>
      <c r="G598" s="4">
        <v>3</v>
      </c>
      <c r="H598" s="4">
        <v>5.5</v>
      </c>
      <c r="I598" s="4">
        <v>4</v>
      </c>
      <c r="J598" s="19">
        <v>1.1968085106383</v>
      </c>
      <c r="K598" s="19">
        <v>0.5</v>
      </c>
      <c r="L598" s="20">
        <v>278.552631578947</v>
      </c>
      <c r="M598" s="19">
        <v>0.6</v>
      </c>
      <c r="N598">
        <v>225</v>
      </c>
      <c r="O598">
        <v>174</v>
      </c>
      <c r="P598">
        <v>87</v>
      </c>
      <c r="Q598">
        <v>188</v>
      </c>
      <c r="R598">
        <v>205</v>
      </c>
      <c r="S598">
        <v>123</v>
      </c>
      <c r="T598">
        <v>82</v>
      </c>
    </row>
    <row r="599" spans="1:20" x14ac:dyDescent="0.3">
      <c r="A599" s="1" t="s">
        <v>3717</v>
      </c>
      <c r="B599" s="1" t="s">
        <v>4118</v>
      </c>
      <c r="C599" t="s">
        <v>4070</v>
      </c>
      <c r="D599" t="s">
        <v>4131</v>
      </c>
      <c r="E599" t="str">
        <f t="shared" si="15"/>
        <v>512.-651.</v>
      </c>
      <c r="F599" s="8" t="str">
        <f>"2-3-2"</f>
        <v>2-3-2</v>
      </c>
      <c r="G599" s="4">
        <v>6</v>
      </c>
      <c r="H599" s="4">
        <v>2</v>
      </c>
      <c r="I599" s="4">
        <v>5</v>
      </c>
      <c r="J599" s="19">
        <v>0.89081885856079401</v>
      </c>
      <c r="K599" s="19">
        <v>0.41483516483516503</v>
      </c>
      <c r="L599" s="20">
        <v>381.78160919540198</v>
      </c>
      <c r="M599" s="19">
        <v>0.72330097087378598</v>
      </c>
      <c r="N599">
        <v>359</v>
      </c>
      <c r="O599">
        <v>364</v>
      </c>
      <c r="P599">
        <v>151</v>
      </c>
      <c r="Q599">
        <v>403</v>
      </c>
      <c r="R599">
        <v>412</v>
      </c>
      <c r="S599">
        <v>298</v>
      </c>
      <c r="T599">
        <v>114</v>
      </c>
    </row>
    <row r="600" spans="1:20" x14ac:dyDescent="0.3">
      <c r="A600" s="1" t="s">
        <v>32</v>
      </c>
      <c r="B600" s="1" t="s">
        <v>4094</v>
      </c>
      <c r="C600" t="s">
        <v>4072</v>
      </c>
      <c r="D600" t="s">
        <v>4131</v>
      </c>
      <c r="E600" t="str">
        <f t="shared" si="15"/>
        <v>512.-651.</v>
      </c>
      <c r="F600" s="8" t="str">
        <f>"3-2-2"</f>
        <v>3-2-2</v>
      </c>
      <c r="G600" s="4">
        <v>2</v>
      </c>
      <c r="H600" s="4">
        <v>5.5</v>
      </c>
      <c r="I600" s="4">
        <v>4.3333333333333339</v>
      </c>
      <c r="J600" s="19">
        <v>1.1089108910891099</v>
      </c>
      <c r="K600" s="19">
        <v>0.37288135593220301</v>
      </c>
      <c r="L600" s="20">
        <v>186.450216450216</v>
      </c>
      <c r="M600" s="19">
        <v>0.55701754385964897</v>
      </c>
      <c r="N600">
        <v>224</v>
      </c>
      <c r="O600">
        <v>118</v>
      </c>
      <c r="P600">
        <v>44</v>
      </c>
      <c r="Q600">
        <v>202</v>
      </c>
      <c r="R600">
        <v>228</v>
      </c>
      <c r="S600">
        <v>127</v>
      </c>
      <c r="T600">
        <v>101</v>
      </c>
    </row>
    <row r="601" spans="1:20" x14ac:dyDescent="0.3">
      <c r="A601" s="1" t="s">
        <v>135</v>
      </c>
      <c r="B601" s="1" t="s">
        <v>4083</v>
      </c>
      <c r="C601" t="s">
        <v>4145</v>
      </c>
      <c r="D601" t="s">
        <v>4131</v>
      </c>
      <c r="E601" t="str">
        <f t="shared" si="15"/>
        <v>512.-651.</v>
      </c>
      <c r="F601" s="8" t="str">
        <f>"2-3-2"</f>
        <v>2-3-2</v>
      </c>
      <c r="G601" s="4">
        <v>6</v>
      </c>
      <c r="H601" s="4">
        <v>1.5</v>
      </c>
      <c r="I601" s="4">
        <v>4.666666666666667</v>
      </c>
      <c r="J601" s="19">
        <v>0.493506493506494</v>
      </c>
      <c r="K601" s="19">
        <v>0.18725099601593601</v>
      </c>
      <c r="L601" s="20">
        <v>312.67918088737201</v>
      </c>
      <c r="M601" s="19">
        <v>0.72</v>
      </c>
      <c r="N601">
        <v>190</v>
      </c>
      <c r="O601">
        <v>251</v>
      </c>
      <c r="P601">
        <v>47</v>
      </c>
      <c r="Q601">
        <v>385</v>
      </c>
      <c r="R601">
        <v>275</v>
      </c>
      <c r="S601">
        <v>198</v>
      </c>
      <c r="T601">
        <v>77</v>
      </c>
    </row>
    <row r="602" spans="1:20" x14ac:dyDescent="0.3">
      <c r="A602" s="1" t="s">
        <v>52</v>
      </c>
      <c r="B602" s="1" t="s">
        <v>4090</v>
      </c>
      <c r="C602" t="s">
        <v>4071</v>
      </c>
      <c r="D602" t="s">
        <v>4131</v>
      </c>
      <c r="E602" t="str">
        <f t="shared" si="15"/>
        <v>512.-651.</v>
      </c>
      <c r="F602" s="8" t="str">
        <f>"2-2-3"</f>
        <v>2-2-3</v>
      </c>
      <c r="G602" s="4">
        <v>4</v>
      </c>
      <c r="H602" s="4">
        <v>6</v>
      </c>
      <c r="I602" s="4">
        <v>2.3333333333333335</v>
      </c>
      <c r="J602" s="19">
        <v>1.10326086956522</v>
      </c>
      <c r="K602" s="19">
        <v>0.67213114754098402</v>
      </c>
      <c r="L602" s="20">
        <v>117.804232804233</v>
      </c>
      <c r="M602" s="19">
        <v>0.65284974093264203</v>
      </c>
      <c r="N602">
        <v>203</v>
      </c>
      <c r="O602">
        <v>61</v>
      </c>
      <c r="P602">
        <v>41</v>
      </c>
      <c r="Q602">
        <v>184</v>
      </c>
      <c r="R602">
        <v>193</v>
      </c>
      <c r="S602">
        <v>126</v>
      </c>
      <c r="T602">
        <v>67</v>
      </c>
    </row>
    <row r="603" spans="1:20" x14ac:dyDescent="0.3">
      <c r="A603" s="1" t="s">
        <v>3778</v>
      </c>
      <c r="B603" s="1" t="s">
        <v>4106</v>
      </c>
      <c r="C603" t="s">
        <v>4071</v>
      </c>
      <c r="D603" t="s">
        <v>4131</v>
      </c>
      <c r="E603" t="str">
        <f t="shared" si="15"/>
        <v>512.-651.</v>
      </c>
      <c r="F603" s="8" t="str">
        <f>"3-1-3"</f>
        <v>3-1-3</v>
      </c>
      <c r="G603" s="4">
        <v>2</v>
      </c>
      <c r="H603" s="4">
        <v>6.5</v>
      </c>
      <c r="I603" s="4">
        <v>2.3333333333333335</v>
      </c>
      <c r="J603" s="19">
        <v>1.0671140939597299</v>
      </c>
      <c r="K603" s="19">
        <v>0.54838709677419395</v>
      </c>
      <c r="L603" s="20">
        <v>67.754491017964099</v>
      </c>
      <c r="M603" s="19">
        <v>0.57466063348416296</v>
      </c>
      <c r="N603">
        <v>159</v>
      </c>
      <c r="O603">
        <v>31</v>
      </c>
      <c r="P603">
        <v>17</v>
      </c>
      <c r="Q603">
        <v>149</v>
      </c>
      <c r="R603">
        <v>442</v>
      </c>
      <c r="S603">
        <v>254</v>
      </c>
      <c r="T603">
        <v>188</v>
      </c>
    </row>
    <row r="604" spans="1:20" x14ac:dyDescent="0.3">
      <c r="A604" s="1" t="s">
        <v>83</v>
      </c>
      <c r="B604" s="1" t="s">
        <v>4090</v>
      </c>
      <c r="C604" t="s">
        <v>4073</v>
      </c>
      <c r="D604" t="s">
        <v>4131</v>
      </c>
      <c r="E604" t="str">
        <f t="shared" si="15"/>
        <v>512.-651.</v>
      </c>
      <c r="F604" s="8" t="str">
        <f>"3-2-2"</f>
        <v>3-2-2</v>
      </c>
      <c r="G604" s="4">
        <v>2</v>
      </c>
      <c r="H604" s="4">
        <v>4.5</v>
      </c>
      <c r="I604" s="4">
        <v>3.6666666666666665</v>
      </c>
      <c r="J604" s="19">
        <v>1.19251336898396</v>
      </c>
      <c r="K604" s="19">
        <v>0.53365384615384603</v>
      </c>
      <c r="L604" s="20">
        <v>354.76635514018699</v>
      </c>
      <c r="M604" s="19">
        <v>0.55172413793103403</v>
      </c>
      <c r="N604">
        <v>223</v>
      </c>
      <c r="O604">
        <v>208</v>
      </c>
      <c r="P604">
        <v>111</v>
      </c>
      <c r="Q604">
        <v>187</v>
      </c>
      <c r="R604">
        <v>145</v>
      </c>
      <c r="S604">
        <v>80</v>
      </c>
      <c r="T604">
        <v>65</v>
      </c>
    </row>
    <row r="605" spans="1:20" x14ac:dyDescent="0.3">
      <c r="A605" s="1" t="s">
        <v>1771</v>
      </c>
      <c r="B605" s="1" t="s">
        <v>4091</v>
      </c>
      <c r="C605" t="s">
        <v>4071</v>
      </c>
      <c r="D605" t="s">
        <v>4131</v>
      </c>
      <c r="E605" t="str">
        <f t="shared" si="15"/>
        <v>512.-651.</v>
      </c>
      <c r="F605" s="8" t="str">
        <f>"3-2-2"</f>
        <v>3-2-2</v>
      </c>
      <c r="G605" s="4">
        <v>1</v>
      </c>
      <c r="H605" s="4">
        <v>5.5</v>
      </c>
      <c r="I605" s="4">
        <v>3.333333333333333</v>
      </c>
      <c r="J605" s="19">
        <v>1.1047619047618999</v>
      </c>
      <c r="K605" s="19">
        <v>0.59375</v>
      </c>
      <c r="L605" s="20">
        <v>176.08040201004999</v>
      </c>
      <c r="M605" s="19">
        <v>0.54545454545454497</v>
      </c>
      <c r="N605">
        <v>232</v>
      </c>
      <c r="O605">
        <v>96</v>
      </c>
      <c r="P605">
        <v>57</v>
      </c>
      <c r="Q605">
        <v>210</v>
      </c>
      <c r="R605">
        <v>55</v>
      </c>
      <c r="S605">
        <v>30</v>
      </c>
      <c r="T605">
        <v>25</v>
      </c>
    </row>
    <row r="606" spans="1:20" x14ac:dyDescent="0.3">
      <c r="A606" s="1" t="s">
        <v>44</v>
      </c>
      <c r="B606" s="1" t="s">
        <v>4091</v>
      </c>
      <c r="C606" t="s">
        <v>4071</v>
      </c>
      <c r="D606" t="s">
        <v>4131</v>
      </c>
      <c r="E606" t="str">
        <f t="shared" si="15"/>
        <v>512.-651.</v>
      </c>
      <c r="F606" s="8" t="str">
        <f>"3-2-2"</f>
        <v>3-2-2</v>
      </c>
      <c r="G606" s="4">
        <v>2</v>
      </c>
      <c r="H606" s="4">
        <v>4.5</v>
      </c>
      <c r="I606" s="4">
        <v>3.333333333333333</v>
      </c>
      <c r="J606" s="19">
        <v>1.0829268292682901</v>
      </c>
      <c r="K606" s="19">
        <v>0.608391608391608</v>
      </c>
      <c r="L606" s="20">
        <v>266.30102040816303</v>
      </c>
      <c r="M606" s="19">
        <v>0.56696428571428603</v>
      </c>
      <c r="N606">
        <v>222</v>
      </c>
      <c r="O606">
        <v>143</v>
      </c>
      <c r="P606">
        <v>87</v>
      </c>
      <c r="Q606">
        <v>205</v>
      </c>
      <c r="R606">
        <v>224</v>
      </c>
      <c r="S606">
        <v>127</v>
      </c>
      <c r="T606">
        <v>97</v>
      </c>
    </row>
    <row r="607" spans="1:20" x14ac:dyDescent="0.3">
      <c r="A607" s="1" t="s">
        <v>40</v>
      </c>
      <c r="B607" s="1" t="s">
        <v>4108</v>
      </c>
      <c r="C607" t="s">
        <v>4071</v>
      </c>
      <c r="D607" t="s">
        <v>4131</v>
      </c>
      <c r="E607" t="str">
        <f t="shared" si="15"/>
        <v>512.-651.</v>
      </c>
      <c r="F607" s="8" t="str">
        <f>"3-2-2"</f>
        <v>3-2-2</v>
      </c>
      <c r="G607" s="4">
        <v>3</v>
      </c>
      <c r="H607" s="4">
        <v>4</v>
      </c>
      <c r="I607" s="4">
        <v>3.333333333333333</v>
      </c>
      <c r="J607" s="19">
        <v>1.0037037037037</v>
      </c>
      <c r="K607" s="19">
        <v>0.71978021978022</v>
      </c>
      <c r="L607" s="20">
        <v>249.73684210526301</v>
      </c>
      <c r="M607" s="19">
        <v>0.619354838709677</v>
      </c>
      <c r="N607">
        <v>271</v>
      </c>
      <c r="O607">
        <v>182</v>
      </c>
      <c r="P607">
        <v>131</v>
      </c>
      <c r="Q607">
        <v>270</v>
      </c>
      <c r="R607">
        <v>310</v>
      </c>
      <c r="S607">
        <v>192</v>
      </c>
      <c r="T607">
        <v>118</v>
      </c>
    </row>
    <row r="608" spans="1:20" x14ac:dyDescent="0.3">
      <c r="A608" s="1" t="s">
        <v>3702</v>
      </c>
      <c r="B608" s="1" t="s">
        <v>4078</v>
      </c>
      <c r="C608" t="s">
        <v>4072</v>
      </c>
      <c r="D608" t="s">
        <v>4131</v>
      </c>
      <c r="E608" t="str">
        <f t="shared" si="15"/>
        <v>512.-651.</v>
      </c>
      <c r="F608" s="8" t="str">
        <f>"2-3-2"</f>
        <v>2-3-2</v>
      </c>
      <c r="G608" s="4">
        <v>4</v>
      </c>
      <c r="H608" s="4">
        <v>1.5</v>
      </c>
      <c r="I608" s="4">
        <v>3.6666666666666665</v>
      </c>
      <c r="J608" s="19">
        <v>0.92910447761194004</v>
      </c>
      <c r="K608" s="19">
        <v>0.52434456928838902</v>
      </c>
      <c r="L608" s="20">
        <v>433.13333333333298</v>
      </c>
      <c r="M608" s="19">
        <v>0.635568513119534</v>
      </c>
      <c r="N608">
        <v>249</v>
      </c>
      <c r="O608">
        <v>267</v>
      </c>
      <c r="P608">
        <v>140</v>
      </c>
      <c r="Q608">
        <v>268</v>
      </c>
      <c r="R608">
        <v>343</v>
      </c>
      <c r="S608">
        <v>218</v>
      </c>
      <c r="T608">
        <v>125</v>
      </c>
    </row>
    <row r="609" spans="1:20" x14ac:dyDescent="0.3">
      <c r="A609" s="1" t="s">
        <v>164</v>
      </c>
      <c r="B609" s="1" t="s">
        <v>4102</v>
      </c>
      <c r="C609" t="s">
        <v>4072</v>
      </c>
      <c r="D609" t="s">
        <v>4131</v>
      </c>
      <c r="E609" t="str">
        <f t="shared" si="15"/>
        <v>512.-651.</v>
      </c>
      <c r="F609" s="8" t="str">
        <f>"3-2-2"</f>
        <v>3-2-2</v>
      </c>
      <c r="G609" s="4">
        <v>3</v>
      </c>
      <c r="H609" s="4">
        <v>5.5</v>
      </c>
      <c r="I609" s="4">
        <v>6</v>
      </c>
      <c r="J609" s="19">
        <v>1.0929368029739801</v>
      </c>
      <c r="K609" s="19">
        <v>0.31538461538461499</v>
      </c>
      <c r="L609" s="20">
        <v>165.331010452962</v>
      </c>
      <c r="M609" s="19">
        <v>0.62937062937062904</v>
      </c>
      <c r="N609">
        <v>294</v>
      </c>
      <c r="O609">
        <v>130</v>
      </c>
      <c r="P609">
        <v>41</v>
      </c>
      <c r="Q609">
        <v>269</v>
      </c>
      <c r="R609">
        <v>143</v>
      </c>
      <c r="S609">
        <v>90</v>
      </c>
      <c r="T609">
        <v>53</v>
      </c>
    </row>
    <row r="610" spans="1:20" x14ac:dyDescent="0.3">
      <c r="A610" s="1" t="s">
        <v>1449</v>
      </c>
      <c r="B610" s="1" t="s">
        <v>4108</v>
      </c>
      <c r="C610" t="s">
        <v>4070</v>
      </c>
      <c r="D610" t="s">
        <v>4131</v>
      </c>
      <c r="E610" t="str">
        <f t="shared" si="15"/>
        <v>512.-651.</v>
      </c>
      <c r="F610" s="8" t="str">
        <f>"2-3-2"</f>
        <v>2-3-2</v>
      </c>
      <c r="G610" s="4">
        <v>5</v>
      </c>
      <c r="H610" s="4">
        <v>2.5</v>
      </c>
      <c r="I610" s="4">
        <v>5.6666666666666661</v>
      </c>
      <c r="J610" s="19">
        <v>1.1033333333333299</v>
      </c>
      <c r="K610" s="19">
        <v>0.65028355387523595</v>
      </c>
      <c r="L610" s="20">
        <v>614.92038216560502</v>
      </c>
      <c r="M610" s="19">
        <v>0.70175438596491202</v>
      </c>
      <c r="N610">
        <v>331</v>
      </c>
      <c r="O610">
        <v>529</v>
      </c>
      <c r="P610">
        <v>344</v>
      </c>
      <c r="Q610">
        <v>300</v>
      </c>
      <c r="R610">
        <v>171</v>
      </c>
      <c r="S610">
        <v>120</v>
      </c>
      <c r="T610">
        <v>51</v>
      </c>
    </row>
    <row r="611" spans="1:20" x14ac:dyDescent="0.3">
      <c r="A611" s="1" t="s">
        <v>214</v>
      </c>
      <c r="B611" s="1" t="s">
        <v>4096</v>
      </c>
      <c r="C611" t="s">
        <v>4070</v>
      </c>
      <c r="D611" t="s">
        <v>4131</v>
      </c>
      <c r="E611" t="str">
        <f t="shared" si="15"/>
        <v>512.-651.</v>
      </c>
      <c r="F611" s="8" t="str">
        <f>"3-2-2"</f>
        <v>3-2-2</v>
      </c>
      <c r="G611" s="4">
        <v>0</v>
      </c>
      <c r="H611" s="4">
        <v>5.5</v>
      </c>
      <c r="I611" s="4">
        <v>6</v>
      </c>
      <c r="J611" s="19">
        <v>1.55752212389381</v>
      </c>
      <c r="K611" s="19">
        <v>0.62311557788944705</v>
      </c>
      <c r="L611" s="20">
        <v>399.093406593407</v>
      </c>
      <c r="M611" s="19">
        <v>0.505714285714286</v>
      </c>
      <c r="N611">
        <v>352</v>
      </c>
      <c r="O611">
        <v>398</v>
      </c>
      <c r="P611">
        <v>248</v>
      </c>
      <c r="Q611">
        <v>226</v>
      </c>
      <c r="R611">
        <v>350</v>
      </c>
      <c r="S611">
        <v>177</v>
      </c>
      <c r="T611">
        <v>173</v>
      </c>
    </row>
    <row r="612" spans="1:20" x14ac:dyDescent="0.3">
      <c r="A612" s="1" t="s">
        <v>186</v>
      </c>
      <c r="B612" s="1" t="s">
        <v>4080</v>
      </c>
      <c r="C612" t="s">
        <v>4070</v>
      </c>
      <c r="D612" t="s">
        <v>4131</v>
      </c>
      <c r="E612" t="str">
        <f t="shared" si="15"/>
        <v>512.-651.</v>
      </c>
      <c r="F612" s="8" t="str">
        <f>"3-2-2"</f>
        <v>3-2-2</v>
      </c>
      <c r="G612" s="4">
        <v>2</v>
      </c>
      <c r="H612" s="4">
        <v>5</v>
      </c>
      <c r="I612" s="4">
        <v>5</v>
      </c>
      <c r="J612" s="19">
        <v>1.40291262135922</v>
      </c>
      <c r="K612" s="19">
        <v>0.511811023622047</v>
      </c>
      <c r="L612" s="20">
        <v>469.81418918918899</v>
      </c>
      <c r="M612" s="19">
        <v>0.57012195121951204</v>
      </c>
      <c r="N612">
        <v>289</v>
      </c>
      <c r="O612">
        <v>381</v>
      </c>
      <c r="P612">
        <v>195</v>
      </c>
      <c r="Q612">
        <v>206</v>
      </c>
      <c r="R612">
        <v>328</v>
      </c>
      <c r="S612">
        <v>187</v>
      </c>
      <c r="T612">
        <v>141</v>
      </c>
    </row>
    <row r="613" spans="1:20" x14ac:dyDescent="0.3">
      <c r="A613" s="1" t="s">
        <v>167</v>
      </c>
      <c r="B613" s="1" t="s">
        <v>4080</v>
      </c>
      <c r="C613" t="s">
        <v>4070</v>
      </c>
      <c r="D613" t="s">
        <v>4131</v>
      </c>
      <c r="E613" t="str">
        <f t="shared" si="15"/>
        <v>512.-651.</v>
      </c>
      <c r="F613" s="8" t="str">
        <f>"3-2-2"</f>
        <v>3-2-2</v>
      </c>
      <c r="G613" s="4">
        <v>2</v>
      </c>
      <c r="H613" s="4">
        <v>4</v>
      </c>
      <c r="I613" s="4">
        <v>4.666666666666667</v>
      </c>
      <c r="J613" s="19">
        <v>1.24401913875598</v>
      </c>
      <c r="K613" s="19">
        <v>0.45783132530120502</v>
      </c>
      <c r="L613" s="20">
        <v>543.40807174887902</v>
      </c>
      <c r="M613" s="19">
        <v>0.56000000000000005</v>
      </c>
      <c r="N613">
        <v>260</v>
      </c>
      <c r="O613">
        <v>332</v>
      </c>
      <c r="P613">
        <v>152</v>
      </c>
      <c r="Q613">
        <v>209</v>
      </c>
      <c r="R613">
        <v>25</v>
      </c>
      <c r="S613">
        <v>14</v>
      </c>
      <c r="T613">
        <v>11</v>
      </c>
    </row>
    <row r="614" spans="1:20" x14ac:dyDescent="0.3">
      <c r="A614" s="1" t="s">
        <v>210</v>
      </c>
      <c r="B614" s="1" t="s">
        <v>4106</v>
      </c>
      <c r="C614" t="s">
        <v>4071</v>
      </c>
      <c r="D614" t="s">
        <v>4131</v>
      </c>
      <c r="E614" t="str">
        <f t="shared" si="15"/>
        <v>512.-651.</v>
      </c>
      <c r="F614" s="8" t="str">
        <f>"2-2-3"</f>
        <v>2-2-3</v>
      </c>
      <c r="G614" s="4">
        <v>5</v>
      </c>
      <c r="H614" s="4">
        <v>4.5</v>
      </c>
      <c r="I614" s="4">
        <v>2.3333333333333335</v>
      </c>
      <c r="J614" s="19">
        <v>0.994413407821229</v>
      </c>
      <c r="K614" s="19">
        <v>0.66249999999999998</v>
      </c>
      <c r="L614" s="20">
        <v>157.83783783783801</v>
      </c>
      <c r="M614" s="19">
        <v>0.69736842105263197</v>
      </c>
      <c r="N614">
        <v>178</v>
      </c>
      <c r="O614">
        <v>80</v>
      </c>
      <c r="P614">
        <v>53</v>
      </c>
      <c r="Q614">
        <v>179</v>
      </c>
      <c r="R614">
        <v>228</v>
      </c>
      <c r="S614">
        <v>159</v>
      </c>
      <c r="T614">
        <v>69</v>
      </c>
    </row>
    <row r="615" spans="1:20" x14ac:dyDescent="0.3">
      <c r="A615" s="1" t="s">
        <v>1644</v>
      </c>
      <c r="B615" s="1" t="s">
        <v>4080</v>
      </c>
      <c r="C615" t="s">
        <v>4070</v>
      </c>
      <c r="D615" t="s">
        <v>4131</v>
      </c>
      <c r="E615" t="str">
        <f t="shared" si="15"/>
        <v>512.-651.</v>
      </c>
      <c r="F615" s="8" t="str">
        <f>"1-3-3"</f>
        <v>1-3-3</v>
      </c>
      <c r="G615" s="4">
        <v>7</v>
      </c>
      <c r="H615" s="4">
        <v>1</v>
      </c>
      <c r="I615" s="4">
        <v>2.6666666666666665</v>
      </c>
      <c r="J615" s="19">
        <v>0.934640522875817</v>
      </c>
      <c r="K615" s="19">
        <v>0.47478991596638698</v>
      </c>
      <c r="L615" s="20">
        <v>499.25287356321797</v>
      </c>
      <c r="M615" s="19">
        <v>0.77021276595744703</v>
      </c>
      <c r="N615">
        <v>143</v>
      </c>
      <c r="O615">
        <v>238</v>
      </c>
      <c r="P615">
        <v>113</v>
      </c>
      <c r="Q615">
        <v>153</v>
      </c>
      <c r="R615">
        <v>235</v>
      </c>
      <c r="S615">
        <v>181</v>
      </c>
      <c r="T615">
        <v>54</v>
      </c>
    </row>
    <row r="616" spans="1:20" x14ac:dyDescent="0.3">
      <c r="A616" s="1" t="s">
        <v>445</v>
      </c>
      <c r="B616" s="1" t="s">
        <v>4098</v>
      </c>
      <c r="C616" t="s">
        <v>4070</v>
      </c>
      <c r="D616" t="s">
        <v>4131</v>
      </c>
      <c r="E616" t="str">
        <f t="shared" si="15"/>
        <v>512.-651.</v>
      </c>
      <c r="F616" s="8" t="str">
        <f>"3-3-1"</f>
        <v>3-3-1</v>
      </c>
      <c r="G616" s="4">
        <v>2</v>
      </c>
      <c r="H616" s="4">
        <v>2.5</v>
      </c>
      <c r="I616" s="4">
        <v>8.6666666666666679</v>
      </c>
      <c r="J616" s="19">
        <v>0.83870967741935498</v>
      </c>
      <c r="K616" s="19">
        <v>0.21200510855683299</v>
      </c>
      <c r="L616" s="20">
        <v>269.61792452830201</v>
      </c>
      <c r="M616" s="19">
        <v>0.57499999999999996</v>
      </c>
      <c r="N616">
        <v>1092</v>
      </c>
      <c r="O616">
        <v>783</v>
      </c>
      <c r="P616">
        <v>166</v>
      </c>
      <c r="Q616">
        <v>1302</v>
      </c>
      <c r="R616">
        <v>80</v>
      </c>
      <c r="S616">
        <v>46</v>
      </c>
      <c r="T616">
        <v>34</v>
      </c>
    </row>
    <row r="617" spans="1:20" x14ac:dyDescent="0.3">
      <c r="A617" s="1" t="s">
        <v>495</v>
      </c>
      <c r="B617" s="1" t="s">
        <v>4091</v>
      </c>
      <c r="C617" t="s">
        <v>4070</v>
      </c>
      <c r="D617" t="s">
        <v>4131</v>
      </c>
      <c r="E617" t="str">
        <f t="shared" si="15"/>
        <v>512.-651.</v>
      </c>
      <c r="F617" s="8" t="str">
        <f>"3-3-1"</f>
        <v>3-3-1</v>
      </c>
      <c r="G617" s="4">
        <v>3</v>
      </c>
      <c r="H617" s="4">
        <v>1.5</v>
      </c>
      <c r="I617" s="4">
        <v>8.6666666666666679</v>
      </c>
      <c r="J617" s="19">
        <v>0.66015625</v>
      </c>
      <c r="K617" s="19">
        <v>0.303896103896104</v>
      </c>
      <c r="L617" s="20">
        <v>322.30504587156003</v>
      </c>
      <c r="M617" s="19">
        <v>0.59797297297297303</v>
      </c>
      <c r="N617">
        <v>1352</v>
      </c>
      <c r="O617">
        <v>1155</v>
      </c>
      <c r="P617">
        <v>351</v>
      </c>
      <c r="Q617">
        <v>2048</v>
      </c>
      <c r="R617">
        <v>296</v>
      </c>
      <c r="S617">
        <v>177</v>
      </c>
      <c r="T617">
        <v>119</v>
      </c>
    </row>
    <row r="618" spans="1:20" x14ac:dyDescent="0.3">
      <c r="A618" s="1" t="s">
        <v>1349</v>
      </c>
      <c r="B618" s="1" t="s">
        <v>4122</v>
      </c>
      <c r="C618" t="s">
        <v>4071</v>
      </c>
      <c r="D618" t="s">
        <v>4131</v>
      </c>
      <c r="E618" t="str">
        <f t="shared" si="15"/>
        <v>512.-651.</v>
      </c>
      <c r="F618" s="8" t="str">
        <f>"2-3-2"</f>
        <v>2-3-2</v>
      </c>
      <c r="G618" s="4">
        <v>6</v>
      </c>
      <c r="H618" s="4">
        <v>3</v>
      </c>
      <c r="I618" s="4">
        <v>5.6666666666666661</v>
      </c>
      <c r="J618" s="19">
        <v>0.85852713178294604</v>
      </c>
      <c r="K618" s="19">
        <v>0.536885245901639</v>
      </c>
      <c r="L618" s="20">
        <v>215.64164648910401</v>
      </c>
      <c r="M618" s="19">
        <v>0.74809160305343503</v>
      </c>
      <c r="N618">
        <v>443</v>
      </c>
      <c r="O618">
        <v>244</v>
      </c>
      <c r="P618">
        <v>131</v>
      </c>
      <c r="Q618">
        <v>516</v>
      </c>
      <c r="R618">
        <v>131</v>
      </c>
      <c r="S618">
        <v>98</v>
      </c>
      <c r="T618">
        <v>33</v>
      </c>
    </row>
    <row r="619" spans="1:20" x14ac:dyDescent="0.3">
      <c r="A619" s="1" t="s">
        <v>501</v>
      </c>
      <c r="B619" s="1" t="s">
        <v>4117</v>
      </c>
      <c r="C619" t="s">
        <v>4070</v>
      </c>
      <c r="D619" t="s">
        <v>4131</v>
      </c>
      <c r="E619" t="str">
        <f t="shared" si="15"/>
        <v>512.-651.</v>
      </c>
      <c r="F619" s="8" t="str">
        <f>"2-3-2"</f>
        <v>2-3-2</v>
      </c>
      <c r="G619" s="4">
        <v>5</v>
      </c>
      <c r="H619" s="4">
        <v>2.5</v>
      </c>
      <c r="I619" s="4">
        <v>5</v>
      </c>
      <c r="J619" s="19">
        <v>0.96363636363636396</v>
      </c>
      <c r="K619" s="19">
        <v>0.25603864734299497</v>
      </c>
      <c r="L619" s="20">
        <v>349.79166666666703</v>
      </c>
      <c r="M619" s="19">
        <v>0.70085470085470103</v>
      </c>
      <c r="N619">
        <v>212</v>
      </c>
      <c r="O619">
        <v>207</v>
      </c>
      <c r="P619">
        <v>53</v>
      </c>
      <c r="Q619">
        <v>220</v>
      </c>
      <c r="R619">
        <v>117</v>
      </c>
      <c r="S619">
        <v>82</v>
      </c>
      <c r="T619">
        <v>35</v>
      </c>
    </row>
    <row r="620" spans="1:20" x14ac:dyDescent="0.3">
      <c r="A620" s="1" t="s">
        <v>366</v>
      </c>
      <c r="B620" s="1" t="s">
        <v>4106</v>
      </c>
      <c r="C620" t="s">
        <v>4072</v>
      </c>
      <c r="D620" t="s">
        <v>4131</v>
      </c>
      <c r="E620" t="str">
        <f t="shared" si="15"/>
        <v>512.-651.</v>
      </c>
      <c r="F620" s="8" t="str">
        <f>"2-3-2"</f>
        <v>2-3-2</v>
      </c>
      <c r="G620" s="4">
        <v>5</v>
      </c>
      <c r="H620" s="4">
        <v>2.5</v>
      </c>
      <c r="I620" s="4">
        <v>5</v>
      </c>
      <c r="J620" s="19">
        <v>0.96551724137931005</v>
      </c>
      <c r="K620" s="19">
        <v>0.28506787330316702</v>
      </c>
      <c r="L620" s="20">
        <v>356.92477876106199</v>
      </c>
      <c r="M620" s="19">
        <v>0.70212765957446799</v>
      </c>
      <c r="N620">
        <v>224</v>
      </c>
      <c r="O620">
        <v>221</v>
      </c>
      <c r="P620">
        <v>63</v>
      </c>
      <c r="Q620">
        <v>232</v>
      </c>
      <c r="R620">
        <v>329</v>
      </c>
      <c r="S620">
        <v>231</v>
      </c>
      <c r="T620">
        <v>98</v>
      </c>
    </row>
    <row r="621" spans="1:20" x14ac:dyDescent="0.3">
      <c r="A621" s="1" t="s">
        <v>488</v>
      </c>
      <c r="B621" s="1" t="s">
        <v>4103</v>
      </c>
      <c r="C621" t="s">
        <v>4070</v>
      </c>
      <c r="D621" t="s">
        <v>4131</v>
      </c>
      <c r="E621" t="str">
        <f t="shared" si="15"/>
        <v>512.-651.</v>
      </c>
      <c r="F621" s="8" t="str">
        <f>"3-2-2"</f>
        <v>3-2-2</v>
      </c>
      <c r="G621" s="4">
        <v>2</v>
      </c>
      <c r="H621" s="4">
        <v>4</v>
      </c>
      <c r="I621" s="4">
        <v>5.6666666666666661</v>
      </c>
      <c r="J621" s="19">
        <v>1.0436507936507899</v>
      </c>
      <c r="K621" s="19">
        <v>0.28333333333333299</v>
      </c>
      <c r="L621" s="20">
        <v>267.07317073170702</v>
      </c>
      <c r="M621" s="19">
        <v>0.55405405405405395</v>
      </c>
      <c r="N621">
        <v>263</v>
      </c>
      <c r="O621">
        <v>180</v>
      </c>
      <c r="P621">
        <v>51</v>
      </c>
      <c r="Q621">
        <v>252</v>
      </c>
      <c r="R621">
        <v>592</v>
      </c>
      <c r="S621">
        <v>328</v>
      </c>
      <c r="T621">
        <v>264</v>
      </c>
    </row>
    <row r="622" spans="1:20" x14ac:dyDescent="0.3">
      <c r="A622" s="1" t="s">
        <v>382</v>
      </c>
      <c r="B622" s="1" t="s">
        <v>4100</v>
      </c>
      <c r="C622" t="s">
        <v>4071</v>
      </c>
      <c r="D622" t="s">
        <v>4131</v>
      </c>
      <c r="E622" t="str">
        <f t="shared" si="15"/>
        <v>512.-651.</v>
      </c>
      <c r="F622" s="8" t="str">
        <f>"3-2-2"</f>
        <v>3-2-2</v>
      </c>
      <c r="G622" s="4">
        <v>1</v>
      </c>
      <c r="H622" s="4">
        <v>6</v>
      </c>
      <c r="I622" s="4">
        <v>4.3333333333333339</v>
      </c>
      <c r="J622" s="19">
        <v>1.0406779661016901</v>
      </c>
      <c r="K622" s="19">
        <v>0.68831168831168799</v>
      </c>
      <c r="L622" s="20">
        <v>96.25</v>
      </c>
      <c r="M622" s="19">
        <v>0.53179190751445105</v>
      </c>
      <c r="N622">
        <v>307</v>
      </c>
      <c r="O622">
        <v>77</v>
      </c>
      <c r="P622">
        <v>53</v>
      </c>
      <c r="Q622">
        <v>295</v>
      </c>
      <c r="R622">
        <v>173</v>
      </c>
      <c r="S622">
        <v>92</v>
      </c>
      <c r="T622">
        <v>81</v>
      </c>
    </row>
    <row r="623" spans="1:20" x14ac:dyDescent="0.3">
      <c r="A623" s="1" t="s">
        <v>325</v>
      </c>
      <c r="B623" s="1" t="s">
        <v>4114</v>
      </c>
      <c r="C623" t="s">
        <v>4070</v>
      </c>
      <c r="D623" t="s">
        <v>4131</v>
      </c>
      <c r="E623" t="str">
        <f t="shared" si="15"/>
        <v>512.-651.</v>
      </c>
      <c r="F623" s="8" t="str">
        <f>"3-2-2"</f>
        <v>3-2-2</v>
      </c>
      <c r="G623" s="4">
        <v>1</v>
      </c>
      <c r="H623" s="4">
        <v>4</v>
      </c>
      <c r="I623" s="4">
        <v>4.666666666666667</v>
      </c>
      <c r="J623" s="19">
        <v>1.0593607305936099</v>
      </c>
      <c r="K623" s="19">
        <v>0.34482758620689702</v>
      </c>
      <c r="L623" s="20">
        <v>299.57547169811301</v>
      </c>
      <c r="M623" s="19">
        <v>0.53359683794466395</v>
      </c>
      <c r="N623">
        <v>232</v>
      </c>
      <c r="O623">
        <v>174</v>
      </c>
      <c r="P623">
        <v>60</v>
      </c>
      <c r="Q623">
        <v>219</v>
      </c>
      <c r="R623">
        <v>253</v>
      </c>
      <c r="S623">
        <v>135</v>
      </c>
      <c r="T623">
        <v>118</v>
      </c>
    </row>
    <row r="624" spans="1:20" x14ac:dyDescent="0.3">
      <c r="A624" s="1" t="s">
        <v>281</v>
      </c>
      <c r="B624" s="1" t="s">
        <v>4127</v>
      </c>
      <c r="C624" t="s">
        <v>4070</v>
      </c>
      <c r="D624" t="s">
        <v>4131</v>
      </c>
      <c r="E624" t="str">
        <f t="shared" si="15"/>
        <v>512.-651.</v>
      </c>
      <c r="F624" s="8" t="str">
        <f>"2-3-2"</f>
        <v>2-3-2</v>
      </c>
      <c r="G624" s="4">
        <v>4</v>
      </c>
      <c r="H624" s="4">
        <v>3</v>
      </c>
      <c r="I624" s="4">
        <v>3.333333333333333</v>
      </c>
      <c r="J624" s="19">
        <v>1.12972972972973</v>
      </c>
      <c r="K624" s="19">
        <v>0.60303030303030303</v>
      </c>
      <c r="L624" s="20">
        <v>617.69230769230796</v>
      </c>
      <c r="M624" s="19">
        <v>0.66956521739130404</v>
      </c>
      <c r="N624">
        <v>209</v>
      </c>
      <c r="O624">
        <v>330</v>
      </c>
      <c r="P624">
        <v>199</v>
      </c>
      <c r="Q624">
        <v>185</v>
      </c>
      <c r="R624">
        <v>460</v>
      </c>
      <c r="S624">
        <v>308</v>
      </c>
      <c r="T624">
        <v>152</v>
      </c>
    </row>
    <row r="625" spans="1:20" x14ac:dyDescent="0.3">
      <c r="A625" s="1" t="s">
        <v>659</v>
      </c>
      <c r="B625" s="1" t="s">
        <v>4125</v>
      </c>
      <c r="C625" t="s">
        <v>4071</v>
      </c>
      <c r="D625" t="s">
        <v>4131</v>
      </c>
      <c r="E625" t="str">
        <f t="shared" si="15"/>
        <v>512.-651.</v>
      </c>
      <c r="F625" s="8" t="str">
        <f>"3-2-2"</f>
        <v>3-2-2</v>
      </c>
      <c r="G625" s="4">
        <v>3</v>
      </c>
      <c r="H625" s="4">
        <v>4.5</v>
      </c>
      <c r="I625" s="4">
        <v>6</v>
      </c>
      <c r="J625" s="19">
        <v>1.0945945945945901</v>
      </c>
      <c r="K625" s="19">
        <v>0.63945578231292499</v>
      </c>
      <c r="L625" s="20">
        <v>285.39893617021301</v>
      </c>
      <c r="M625" s="19">
        <v>0.61290322580645196</v>
      </c>
      <c r="N625">
        <v>243</v>
      </c>
      <c r="O625">
        <v>147</v>
      </c>
      <c r="P625">
        <v>94</v>
      </c>
      <c r="Q625">
        <v>222</v>
      </c>
      <c r="R625">
        <v>62</v>
      </c>
      <c r="S625">
        <v>38</v>
      </c>
      <c r="T625">
        <v>24</v>
      </c>
    </row>
    <row r="626" spans="1:20" x14ac:dyDescent="0.3">
      <c r="A626" s="1" t="s">
        <v>2120</v>
      </c>
      <c r="B626" s="1" t="s">
        <v>4086</v>
      </c>
      <c r="C626" t="s">
        <v>4072</v>
      </c>
      <c r="D626" t="s">
        <v>4131</v>
      </c>
      <c r="E626" t="str">
        <f t="shared" si="15"/>
        <v>512.-651.</v>
      </c>
      <c r="F626" s="8" t="str">
        <f>"2-3-2"</f>
        <v>2-3-2</v>
      </c>
      <c r="G626" s="4">
        <v>5</v>
      </c>
      <c r="H626" s="4">
        <v>2.5</v>
      </c>
      <c r="I626" s="4">
        <v>5.6666666666666661</v>
      </c>
      <c r="J626" s="19">
        <v>0.86153846153846203</v>
      </c>
      <c r="K626" s="19">
        <v>0.23964497041420099</v>
      </c>
      <c r="L626" s="20">
        <v>262.48936170212801</v>
      </c>
      <c r="M626" s="19">
        <v>0.680851063829787</v>
      </c>
      <c r="N626">
        <v>448</v>
      </c>
      <c r="O626">
        <v>338</v>
      </c>
      <c r="P626">
        <v>81</v>
      </c>
      <c r="Q626">
        <v>520</v>
      </c>
      <c r="R626">
        <v>94</v>
      </c>
      <c r="S626">
        <v>64</v>
      </c>
      <c r="T626">
        <v>30</v>
      </c>
    </row>
    <row r="627" spans="1:20" x14ac:dyDescent="0.3">
      <c r="A627" s="1" t="s">
        <v>676</v>
      </c>
      <c r="B627" s="1" t="s">
        <v>4119</v>
      </c>
      <c r="C627" t="s">
        <v>4072</v>
      </c>
      <c r="D627" t="s">
        <v>4131</v>
      </c>
      <c r="E627" t="str">
        <f t="shared" si="15"/>
        <v>512.-651.</v>
      </c>
      <c r="F627" s="8" t="str">
        <f>"3-2-2"</f>
        <v>3-2-2</v>
      </c>
      <c r="G627" s="4">
        <v>2</v>
      </c>
      <c r="H627" s="4">
        <v>4</v>
      </c>
      <c r="I627" s="4">
        <v>5.6666666666666661</v>
      </c>
      <c r="J627" s="19">
        <v>0.84308510638297895</v>
      </c>
      <c r="K627" s="19">
        <v>0.29197080291970801</v>
      </c>
      <c r="L627" s="20">
        <v>151.07250755287001</v>
      </c>
      <c r="M627" s="19">
        <v>0.56565656565656597</v>
      </c>
      <c r="N627">
        <v>317</v>
      </c>
      <c r="O627">
        <v>137</v>
      </c>
      <c r="P627">
        <v>40</v>
      </c>
      <c r="Q627">
        <v>376</v>
      </c>
      <c r="R627">
        <v>297</v>
      </c>
      <c r="S627">
        <v>168</v>
      </c>
      <c r="T627">
        <v>129</v>
      </c>
    </row>
    <row r="628" spans="1:20" x14ac:dyDescent="0.3">
      <c r="A628" s="1" t="s">
        <v>693</v>
      </c>
      <c r="B628" s="1" t="s">
        <v>4098</v>
      </c>
      <c r="C628" t="s">
        <v>4070</v>
      </c>
      <c r="D628" t="s">
        <v>4131</v>
      </c>
      <c r="E628" t="str">
        <f t="shared" si="15"/>
        <v>512.-651.</v>
      </c>
      <c r="F628" s="8" t="str">
        <f>"3-3-1"</f>
        <v>3-3-1</v>
      </c>
      <c r="G628" s="4">
        <v>2</v>
      </c>
      <c r="H628" s="4">
        <v>3</v>
      </c>
      <c r="I628" s="4">
        <v>6.333333333333333</v>
      </c>
      <c r="J628" s="19">
        <v>1.11904761904762</v>
      </c>
      <c r="K628" s="19">
        <v>0.37328767123287698</v>
      </c>
      <c r="L628" s="20">
        <v>433.25203252032497</v>
      </c>
      <c r="M628" s="19">
        <v>0.557591623036649</v>
      </c>
      <c r="N628">
        <v>329</v>
      </c>
      <c r="O628">
        <v>292</v>
      </c>
      <c r="P628">
        <v>109</v>
      </c>
      <c r="Q628">
        <v>294</v>
      </c>
      <c r="R628">
        <v>382</v>
      </c>
      <c r="S628">
        <v>213</v>
      </c>
      <c r="T628">
        <v>169</v>
      </c>
    </row>
    <row r="629" spans="1:20" x14ac:dyDescent="0.3">
      <c r="A629" s="1" t="s">
        <v>1725</v>
      </c>
      <c r="B629" s="1" t="s">
        <v>4123</v>
      </c>
      <c r="C629" t="s">
        <v>4071</v>
      </c>
      <c r="D629" t="s">
        <v>4131</v>
      </c>
      <c r="E629" t="str">
        <f t="shared" si="15"/>
        <v>512.-651.</v>
      </c>
      <c r="F629" s="8" t="str">
        <f>"3-2-2"</f>
        <v>3-2-2</v>
      </c>
      <c r="G629" s="4">
        <v>3</v>
      </c>
      <c r="H629" s="4">
        <v>5</v>
      </c>
      <c r="I629" s="4">
        <v>3.6666666666666665</v>
      </c>
      <c r="J629" s="19">
        <v>1.05696202531646</v>
      </c>
      <c r="K629" s="19">
        <v>0.39705882352941202</v>
      </c>
      <c r="L629" s="20">
        <v>163.289473684211</v>
      </c>
      <c r="M629" s="19">
        <v>0.60360360360360399</v>
      </c>
      <c r="N629">
        <v>167</v>
      </c>
      <c r="O629">
        <v>68</v>
      </c>
      <c r="P629">
        <v>27</v>
      </c>
      <c r="Q629">
        <v>158</v>
      </c>
      <c r="R629">
        <v>333</v>
      </c>
      <c r="S629">
        <v>201</v>
      </c>
      <c r="T629">
        <v>132</v>
      </c>
    </row>
    <row r="630" spans="1:20" x14ac:dyDescent="0.3">
      <c r="A630" s="1" t="s">
        <v>626</v>
      </c>
      <c r="B630" s="1" t="s">
        <v>4081</v>
      </c>
      <c r="C630" t="s">
        <v>4071</v>
      </c>
      <c r="D630" t="s">
        <v>4131</v>
      </c>
      <c r="E630" t="str">
        <f t="shared" si="15"/>
        <v>512.-651.</v>
      </c>
      <c r="F630" s="8" t="str">
        <f>"2-2-3"</f>
        <v>2-2-3</v>
      </c>
      <c r="G630" s="4">
        <v>4</v>
      </c>
      <c r="H630" s="4">
        <v>4.5</v>
      </c>
      <c r="I630" s="4">
        <v>3</v>
      </c>
      <c r="J630" s="19">
        <v>0.99014778325123198</v>
      </c>
      <c r="K630" s="19">
        <v>0.65882352941176503</v>
      </c>
      <c r="L630" s="20">
        <v>162.434554973822</v>
      </c>
      <c r="M630" s="19">
        <v>0.65128205128205097</v>
      </c>
      <c r="N630">
        <v>201</v>
      </c>
      <c r="O630">
        <v>85</v>
      </c>
      <c r="P630">
        <v>56</v>
      </c>
      <c r="Q630">
        <v>203</v>
      </c>
      <c r="R630">
        <v>195</v>
      </c>
      <c r="S630">
        <v>127</v>
      </c>
      <c r="T630">
        <v>68</v>
      </c>
    </row>
    <row r="631" spans="1:20" x14ac:dyDescent="0.3">
      <c r="A631" s="1" t="s">
        <v>525</v>
      </c>
      <c r="B631" s="1" t="s">
        <v>4106</v>
      </c>
      <c r="C631" t="s">
        <v>4070</v>
      </c>
      <c r="D631" t="s">
        <v>4131</v>
      </c>
      <c r="E631" t="str">
        <f t="shared" si="15"/>
        <v>512.-651.</v>
      </c>
      <c r="F631" s="8" t="str">
        <f>"2-3-2"</f>
        <v>2-3-2</v>
      </c>
      <c r="G631" s="4">
        <v>6</v>
      </c>
      <c r="H631" s="4">
        <v>2</v>
      </c>
      <c r="I631" s="4">
        <v>3.333333333333333</v>
      </c>
      <c r="J631" s="19">
        <v>0.92753623188405798</v>
      </c>
      <c r="K631" s="19">
        <v>0.47126436781609199</v>
      </c>
      <c r="L631" s="20">
        <v>352.83333333333297</v>
      </c>
      <c r="M631" s="19">
        <v>0.74025974025973995</v>
      </c>
      <c r="N631">
        <v>192</v>
      </c>
      <c r="O631">
        <v>174</v>
      </c>
      <c r="P631">
        <v>82</v>
      </c>
      <c r="Q631">
        <v>207</v>
      </c>
      <c r="R631">
        <v>231</v>
      </c>
      <c r="S631">
        <v>171</v>
      </c>
      <c r="T631">
        <v>60</v>
      </c>
    </row>
    <row r="632" spans="1:20" x14ac:dyDescent="0.3">
      <c r="A632" s="1" t="s">
        <v>636</v>
      </c>
      <c r="B632" s="1" t="s">
        <v>4078</v>
      </c>
      <c r="C632" t="s">
        <v>4073</v>
      </c>
      <c r="D632" t="s">
        <v>4131</v>
      </c>
      <c r="E632" t="str">
        <f t="shared" si="15"/>
        <v>512.-651.</v>
      </c>
      <c r="F632" s="8" t="str">
        <f>"2-3-2"</f>
        <v>2-3-2</v>
      </c>
      <c r="G632" s="4">
        <v>4</v>
      </c>
      <c r="H632" s="4">
        <v>0</v>
      </c>
      <c r="I632" s="4">
        <v>3.6666666666666665</v>
      </c>
      <c r="J632" s="19">
        <v>0.63437500000000002</v>
      </c>
      <c r="K632" s="19">
        <v>0.53432835820895497</v>
      </c>
      <c r="L632" s="20">
        <v>579.50236966824696</v>
      </c>
      <c r="M632" s="19">
        <v>0.63953488372093004</v>
      </c>
      <c r="N632">
        <v>203</v>
      </c>
      <c r="O632">
        <v>335</v>
      </c>
      <c r="P632">
        <v>179</v>
      </c>
      <c r="Q632">
        <v>320</v>
      </c>
      <c r="R632">
        <v>258</v>
      </c>
      <c r="S632">
        <v>165</v>
      </c>
      <c r="T632">
        <v>93</v>
      </c>
    </row>
    <row r="633" spans="1:20" x14ac:dyDescent="0.3">
      <c r="A633" s="1" t="s">
        <v>819</v>
      </c>
      <c r="B633" s="1" t="s">
        <v>4114</v>
      </c>
      <c r="C633" t="s">
        <v>4145</v>
      </c>
      <c r="D633" t="s">
        <v>4131</v>
      </c>
      <c r="E633" t="str">
        <f t="shared" si="15"/>
        <v>512.-651.</v>
      </c>
      <c r="F633" s="8" t="str">
        <f>"3-2-2"</f>
        <v>3-2-2</v>
      </c>
      <c r="G633" s="4">
        <v>2</v>
      </c>
      <c r="H633" s="4">
        <v>6</v>
      </c>
      <c r="I633" s="4">
        <v>4.3333333333333339</v>
      </c>
      <c r="J633" s="19">
        <v>1.0828729281767999</v>
      </c>
      <c r="K633" s="19">
        <v>0.24137931034482801</v>
      </c>
      <c r="L633" s="20">
        <v>116.96132596685101</v>
      </c>
      <c r="M633" s="19">
        <v>0.57009345794392496</v>
      </c>
      <c r="N633">
        <v>196</v>
      </c>
      <c r="O633">
        <v>58</v>
      </c>
      <c r="P633">
        <v>14</v>
      </c>
      <c r="Q633">
        <v>181</v>
      </c>
      <c r="R633">
        <v>214</v>
      </c>
      <c r="S633">
        <v>122</v>
      </c>
      <c r="T633">
        <v>92</v>
      </c>
    </row>
    <row r="634" spans="1:20" x14ac:dyDescent="0.3">
      <c r="A634" s="1" t="s">
        <v>757</v>
      </c>
      <c r="B634" s="1" t="s">
        <v>4127</v>
      </c>
      <c r="C634" t="s">
        <v>4071</v>
      </c>
      <c r="D634" t="s">
        <v>4131</v>
      </c>
      <c r="E634" t="str">
        <f t="shared" si="15"/>
        <v>512.-651.</v>
      </c>
      <c r="F634" s="8" t="str">
        <f>"2-2-3"</f>
        <v>2-2-3</v>
      </c>
      <c r="G634" s="4">
        <v>6</v>
      </c>
      <c r="H634" s="4">
        <v>3.5</v>
      </c>
      <c r="I634" s="4">
        <v>2.6666666666666665</v>
      </c>
      <c r="J634" s="19">
        <v>0.6875</v>
      </c>
      <c r="K634" s="19">
        <v>0.463917525773196</v>
      </c>
      <c r="L634" s="20">
        <v>118.411371237458</v>
      </c>
      <c r="M634" s="19">
        <v>0.75229357798165097</v>
      </c>
      <c r="N634">
        <v>209</v>
      </c>
      <c r="O634">
        <v>97</v>
      </c>
      <c r="P634">
        <v>45</v>
      </c>
      <c r="Q634">
        <v>304</v>
      </c>
      <c r="R634">
        <v>109</v>
      </c>
      <c r="S634">
        <v>82</v>
      </c>
      <c r="T634">
        <v>27</v>
      </c>
    </row>
    <row r="635" spans="1:20" x14ac:dyDescent="0.3">
      <c r="A635" s="1" t="s">
        <v>715</v>
      </c>
      <c r="B635" s="1" t="s">
        <v>4081</v>
      </c>
      <c r="C635" t="s">
        <v>4073</v>
      </c>
      <c r="D635" t="s">
        <v>4131</v>
      </c>
      <c r="E635" t="str">
        <f t="shared" si="15"/>
        <v>512.-651.</v>
      </c>
      <c r="F635" s="8" t="str">
        <f>"3-2-2"</f>
        <v>3-2-2</v>
      </c>
      <c r="G635" s="4">
        <v>3</v>
      </c>
      <c r="H635" s="4">
        <v>4</v>
      </c>
      <c r="I635" s="4">
        <v>4</v>
      </c>
      <c r="J635" s="19">
        <v>1.2319587628866</v>
      </c>
      <c r="K635" s="19">
        <v>0.60636182902584501</v>
      </c>
      <c r="L635" s="20">
        <v>971.40211640211601</v>
      </c>
      <c r="M635" s="19">
        <v>0.59192825112107605</v>
      </c>
      <c r="N635">
        <v>239</v>
      </c>
      <c r="O635">
        <v>503</v>
      </c>
      <c r="P635">
        <v>305</v>
      </c>
      <c r="Q635">
        <v>194</v>
      </c>
      <c r="R635">
        <v>223</v>
      </c>
      <c r="S635">
        <v>132</v>
      </c>
      <c r="T635">
        <v>91</v>
      </c>
    </row>
    <row r="636" spans="1:20" x14ac:dyDescent="0.3">
      <c r="A636" s="1" t="s">
        <v>822</v>
      </c>
      <c r="B636" s="1" t="s">
        <v>4114</v>
      </c>
      <c r="C636" t="s">
        <v>4071</v>
      </c>
      <c r="D636" t="s">
        <v>4131</v>
      </c>
      <c r="E636" t="str">
        <f t="shared" si="15"/>
        <v>512.-651.</v>
      </c>
      <c r="F636" s="8" t="str">
        <f>"1-3-3"</f>
        <v>1-3-3</v>
      </c>
      <c r="G636" s="4">
        <v>7</v>
      </c>
      <c r="H636" s="4">
        <v>1</v>
      </c>
      <c r="I636" s="4">
        <v>3</v>
      </c>
      <c r="J636" s="19">
        <v>0.84976525821596205</v>
      </c>
      <c r="K636" s="19">
        <v>0.55555555555555602</v>
      </c>
      <c r="L636" s="20">
        <v>428.47826086956502</v>
      </c>
      <c r="M636" s="19">
        <v>0.79180887372013697</v>
      </c>
      <c r="N636">
        <v>181</v>
      </c>
      <c r="O636">
        <v>189</v>
      </c>
      <c r="P636">
        <v>105</v>
      </c>
      <c r="Q636">
        <v>213</v>
      </c>
      <c r="R636">
        <v>293</v>
      </c>
      <c r="S636">
        <v>232</v>
      </c>
      <c r="T636">
        <v>61</v>
      </c>
    </row>
    <row r="637" spans="1:20" x14ac:dyDescent="0.3">
      <c r="A637" s="1" t="s">
        <v>1742</v>
      </c>
      <c r="B637" s="1" t="s">
        <v>4118</v>
      </c>
      <c r="C637" t="s">
        <v>4071</v>
      </c>
      <c r="D637" t="s">
        <v>4131</v>
      </c>
      <c r="E637" t="str">
        <f t="shared" si="15"/>
        <v>512.-651.</v>
      </c>
      <c r="F637" s="8" t="str">
        <f>"1-3-3"</f>
        <v>1-3-3</v>
      </c>
      <c r="G637" s="4">
        <v>7</v>
      </c>
      <c r="H637" s="4">
        <v>2.5</v>
      </c>
      <c r="I637" s="4">
        <v>0</v>
      </c>
      <c r="J637" s="19">
        <v>0.95161290322580605</v>
      </c>
      <c r="K637" s="19">
        <v>0.75806451612903203</v>
      </c>
      <c r="L637" s="20">
        <v>377.16666666666703</v>
      </c>
      <c r="M637" s="19">
        <v>0.77205882352941202</v>
      </c>
      <c r="N637">
        <v>59</v>
      </c>
      <c r="O637">
        <v>62</v>
      </c>
      <c r="P637">
        <v>47</v>
      </c>
      <c r="Q637">
        <v>62</v>
      </c>
      <c r="R637">
        <v>136</v>
      </c>
      <c r="S637">
        <v>105</v>
      </c>
      <c r="T637">
        <v>31</v>
      </c>
    </row>
    <row r="638" spans="1:20" x14ac:dyDescent="0.3">
      <c r="A638" s="1" t="s">
        <v>851</v>
      </c>
      <c r="B638" s="1" t="s">
        <v>4117</v>
      </c>
      <c r="C638" t="s">
        <v>4071</v>
      </c>
      <c r="D638" t="s">
        <v>4131</v>
      </c>
      <c r="E638" t="str">
        <f t="shared" si="15"/>
        <v>512.-651.</v>
      </c>
      <c r="F638" s="8" t="str">
        <f>"2-2-3"</f>
        <v>2-2-3</v>
      </c>
      <c r="G638" s="4">
        <v>6</v>
      </c>
      <c r="H638" s="4">
        <v>5</v>
      </c>
      <c r="I638" s="4">
        <v>1.3333333333333333</v>
      </c>
      <c r="J638" s="19">
        <v>1.1111111111111101</v>
      </c>
      <c r="K638" s="19">
        <v>0.80281690140845097</v>
      </c>
      <c r="L638" s="20">
        <v>208.991935483871</v>
      </c>
      <c r="M638" s="19">
        <v>0.72282608695652195</v>
      </c>
      <c r="N638">
        <v>130</v>
      </c>
      <c r="O638">
        <v>71</v>
      </c>
      <c r="P638">
        <v>57</v>
      </c>
      <c r="Q638">
        <v>117</v>
      </c>
      <c r="R638">
        <v>184</v>
      </c>
      <c r="S638">
        <v>133</v>
      </c>
      <c r="T638">
        <v>51</v>
      </c>
    </row>
    <row r="639" spans="1:20" x14ac:dyDescent="0.3">
      <c r="A639" s="1" t="s">
        <v>899</v>
      </c>
      <c r="B639" s="1" t="s">
        <v>4119</v>
      </c>
      <c r="C639" t="s">
        <v>4070</v>
      </c>
      <c r="D639" t="s">
        <v>4131</v>
      </c>
      <c r="E639" t="str">
        <f t="shared" si="15"/>
        <v>512.-651.</v>
      </c>
      <c r="F639" s="8" t="str">
        <f>"2-3-2"</f>
        <v>2-3-2</v>
      </c>
      <c r="G639" s="4">
        <v>4</v>
      </c>
      <c r="H639" s="4">
        <v>3</v>
      </c>
      <c r="I639" s="4">
        <v>5.6666666666666661</v>
      </c>
      <c r="J639" s="19">
        <v>0.89457831325301196</v>
      </c>
      <c r="K639" s="19">
        <v>0.420353982300885</v>
      </c>
      <c r="L639" s="20">
        <v>266.09677419354801</v>
      </c>
      <c r="M639" s="19">
        <v>0.63218390804597702</v>
      </c>
      <c r="N639">
        <v>297</v>
      </c>
      <c r="O639">
        <v>226</v>
      </c>
      <c r="P639">
        <v>95</v>
      </c>
      <c r="Q639">
        <v>332</v>
      </c>
      <c r="R639">
        <v>174</v>
      </c>
      <c r="S639">
        <v>110</v>
      </c>
      <c r="T639">
        <v>64</v>
      </c>
    </row>
    <row r="640" spans="1:20" x14ac:dyDescent="0.3">
      <c r="A640" s="1" t="s">
        <v>970</v>
      </c>
      <c r="B640" s="1" t="s">
        <v>4084</v>
      </c>
      <c r="C640" t="s">
        <v>4070</v>
      </c>
      <c r="D640" t="s">
        <v>4131</v>
      </c>
      <c r="E640" t="str">
        <f t="shared" si="15"/>
        <v>512.-651.</v>
      </c>
      <c r="F640" s="8" t="str">
        <f>"2-2-3"</f>
        <v>2-2-3</v>
      </c>
      <c r="G640" s="4">
        <v>6</v>
      </c>
      <c r="H640" s="4">
        <v>3.5</v>
      </c>
      <c r="I640" s="4">
        <v>3</v>
      </c>
      <c r="J640" s="19">
        <v>0.90598290598290598</v>
      </c>
      <c r="K640" s="19">
        <v>0.24</v>
      </c>
      <c r="L640" s="20">
        <v>233.97435897435901</v>
      </c>
      <c r="M640" s="19">
        <v>0.75</v>
      </c>
      <c r="N640">
        <v>106</v>
      </c>
      <c r="O640">
        <v>75</v>
      </c>
      <c r="P640">
        <v>18</v>
      </c>
      <c r="Q640">
        <v>117</v>
      </c>
      <c r="R640">
        <v>252</v>
      </c>
      <c r="S640">
        <v>189</v>
      </c>
      <c r="T640">
        <v>63</v>
      </c>
    </row>
    <row r="641" spans="1:20" x14ac:dyDescent="0.3">
      <c r="A641" s="1" t="s">
        <v>1003</v>
      </c>
      <c r="B641" s="1" t="s">
        <v>4101</v>
      </c>
      <c r="C641" t="s">
        <v>4145</v>
      </c>
      <c r="D641" t="s">
        <v>4131</v>
      </c>
      <c r="E641" t="str">
        <f t="shared" si="15"/>
        <v>512.-651.</v>
      </c>
      <c r="F641" s="8" t="str">
        <f>"2-3-2"</f>
        <v>2-3-2</v>
      </c>
      <c r="G641" s="4">
        <v>6</v>
      </c>
      <c r="H641" s="4">
        <v>2</v>
      </c>
      <c r="I641" s="4">
        <v>4.666666666666667</v>
      </c>
      <c r="J641" s="19">
        <v>1.0266159695817501</v>
      </c>
      <c r="K641" s="19">
        <v>0.45890410958904099</v>
      </c>
      <c r="L641" s="20">
        <v>444.08333333333297</v>
      </c>
      <c r="M641" s="19">
        <v>0.72727272727272696</v>
      </c>
      <c r="N641">
        <v>270</v>
      </c>
      <c r="O641">
        <v>292</v>
      </c>
      <c r="P641">
        <v>134</v>
      </c>
      <c r="Q641">
        <v>263</v>
      </c>
      <c r="R641">
        <v>275</v>
      </c>
      <c r="S641">
        <v>200</v>
      </c>
      <c r="T641">
        <v>75</v>
      </c>
    </row>
    <row r="642" spans="1:20" x14ac:dyDescent="0.3">
      <c r="A642" s="1" t="s">
        <v>877</v>
      </c>
      <c r="B642" s="1" t="s">
        <v>4102</v>
      </c>
      <c r="C642" t="s">
        <v>4072</v>
      </c>
      <c r="D642" t="s">
        <v>4131</v>
      </c>
      <c r="E642" t="str">
        <f t="shared" ref="E642:E652" si="16">"512.-651."</f>
        <v>512.-651.</v>
      </c>
      <c r="F642" s="8" t="str">
        <f>"3-2-2"</f>
        <v>3-2-2</v>
      </c>
      <c r="G642" s="4">
        <v>2</v>
      </c>
      <c r="H642" s="4">
        <v>3.5</v>
      </c>
      <c r="I642" s="4">
        <v>5.333333333333333</v>
      </c>
      <c r="J642" s="19">
        <v>0.94909090909090899</v>
      </c>
      <c r="K642" s="19">
        <v>0.35064935064935099</v>
      </c>
      <c r="L642" s="20">
        <v>253.19819819819801</v>
      </c>
      <c r="M642" s="19">
        <v>0.58895705521472397</v>
      </c>
      <c r="N642">
        <v>261</v>
      </c>
      <c r="O642">
        <v>154</v>
      </c>
      <c r="P642">
        <v>54</v>
      </c>
      <c r="Q642">
        <v>275</v>
      </c>
      <c r="R642">
        <v>163</v>
      </c>
      <c r="S642">
        <v>96</v>
      </c>
      <c r="T642">
        <v>67</v>
      </c>
    </row>
    <row r="643" spans="1:20" x14ac:dyDescent="0.3">
      <c r="A643" s="1" t="s">
        <v>2059</v>
      </c>
      <c r="B643" s="1" t="s">
        <v>4105</v>
      </c>
      <c r="C643" t="s">
        <v>4070</v>
      </c>
      <c r="D643" t="s">
        <v>4131</v>
      </c>
      <c r="E643" t="str">
        <f t="shared" si="16"/>
        <v>512.-651.</v>
      </c>
      <c r="F643" s="8" t="str">
        <f>"3-1-3"</f>
        <v>3-1-3</v>
      </c>
      <c r="G643" s="4">
        <v>2</v>
      </c>
      <c r="H643" s="4">
        <v>6.5</v>
      </c>
      <c r="I643" s="4">
        <v>2.6666666666666665</v>
      </c>
      <c r="J643" s="19">
        <v>1.09154929577465</v>
      </c>
      <c r="K643" s="19">
        <v>0.45</v>
      </c>
      <c r="L643" s="20">
        <v>102.816901408451</v>
      </c>
      <c r="M643" s="19">
        <v>0.560606060606061</v>
      </c>
      <c r="N643">
        <v>155</v>
      </c>
      <c r="O643">
        <v>40</v>
      </c>
      <c r="P643">
        <v>18</v>
      </c>
      <c r="Q643">
        <v>142</v>
      </c>
      <c r="R643">
        <v>66</v>
      </c>
      <c r="S643">
        <v>37</v>
      </c>
      <c r="T643">
        <v>29</v>
      </c>
    </row>
    <row r="644" spans="1:20" x14ac:dyDescent="0.3">
      <c r="A644" s="1" t="s">
        <v>963</v>
      </c>
      <c r="B644" s="1" t="s">
        <v>4090</v>
      </c>
      <c r="C644" t="s">
        <v>4070</v>
      </c>
      <c r="D644" t="s">
        <v>4131</v>
      </c>
      <c r="E644" t="str">
        <f t="shared" si="16"/>
        <v>512.-651.</v>
      </c>
      <c r="F644" s="8" t="str">
        <f>"3-3-1"</f>
        <v>3-3-1</v>
      </c>
      <c r="G644" s="4">
        <v>3</v>
      </c>
      <c r="H644" s="4">
        <v>0.5</v>
      </c>
      <c r="I644" s="4">
        <v>6.333333333333333</v>
      </c>
      <c r="J644" s="19">
        <v>0.669767441860465</v>
      </c>
      <c r="K644" s="19">
        <v>0.29385964912280699</v>
      </c>
      <c r="L644" s="20">
        <v>411.980198019802</v>
      </c>
      <c r="M644" s="19">
        <v>0.62882096069868998</v>
      </c>
      <c r="N644">
        <v>288</v>
      </c>
      <c r="O644">
        <v>228</v>
      </c>
      <c r="P644">
        <v>67</v>
      </c>
      <c r="Q644">
        <v>430</v>
      </c>
      <c r="R644">
        <v>229</v>
      </c>
      <c r="S644">
        <v>144</v>
      </c>
      <c r="T644">
        <v>85</v>
      </c>
    </row>
    <row r="645" spans="1:20" x14ac:dyDescent="0.3">
      <c r="A645" s="1" t="s">
        <v>2503</v>
      </c>
      <c r="B645" s="1" t="s">
        <v>4091</v>
      </c>
      <c r="C645" t="s">
        <v>4071</v>
      </c>
      <c r="D645" t="s">
        <v>4131</v>
      </c>
      <c r="E645" t="str">
        <f t="shared" si="16"/>
        <v>512.-651.</v>
      </c>
      <c r="F645" s="8" t="str">
        <f>"3-2-2"</f>
        <v>3-2-2</v>
      </c>
      <c r="G645" s="4">
        <v>1</v>
      </c>
      <c r="H645" s="4">
        <v>5</v>
      </c>
      <c r="I645" s="4">
        <v>3.333333333333333</v>
      </c>
      <c r="J645" s="19">
        <v>1.0331950207468901</v>
      </c>
      <c r="K645" s="19">
        <v>0.73333333333333295</v>
      </c>
      <c r="L645" s="20">
        <v>187.17948717948701</v>
      </c>
      <c r="M645" s="19">
        <v>0.53623188405797095</v>
      </c>
      <c r="N645">
        <v>249</v>
      </c>
      <c r="O645">
        <v>120</v>
      </c>
      <c r="P645">
        <v>88</v>
      </c>
      <c r="Q645">
        <v>241</v>
      </c>
      <c r="R645">
        <v>69</v>
      </c>
      <c r="S645">
        <v>37</v>
      </c>
      <c r="T645">
        <v>32</v>
      </c>
    </row>
    <row r="646" spans="1:20" x14ac:dyDescent="0.3">
      <c r="A646" s="1" t="s">
        <v>922</v>
      </c>
      <c r="B646" s="1" t="s">
        <v>4090</v>
      </c>
      <c r="C646" t="s">
        <v>4073</v>
      </c>
      <c r="D646" t="s">
        <v>4131</v>
      </c>
      <c r="E646" t="str">
        <f t="shared" si="16"/>
        <v>512.-651.</v>
      </c>
      <c r="F646" s="8" t="str">
        <f>"2-3-2"</f>
        <v>2-3-2</v>
      </c>
      <c r="G646" s="4">
        <v>4</v>
      </c>
      <c r="H646" s="4">
        <v>1</v>
      </c>
      <c r="I646" s="4">
        <v>4.3333333333333339</v>
      </c>
      <c r="J646" s="19">
        <v>0.85836909871244604</v>
      </c>
      <c r="K646" s="19">
        <v>0.56331877729257596</v>
      </c>
      <c r="L646" s="20">
        <v>420.02512562814098</v>
      </c>
      <c r="M646" s="19">
        <v>0.66666666666666696</v>
      </c>
      <c r="N646">
        <v>200</v>
      </c>
      <c r="O646">
        <v>229</v>
      </c>
      <c r="P646">
        <v>129</v>
      </c>
      <c r="Q646">
        <v>233</v>
      </c>
      <c r="R646">
        <v>366</v>
      </c>
      <c r="S646">
        <v>244</v>
      </c>
      <c r="T646">
        <v>122</v>
      </c>
    </row>
    <row r="647" spans="1:20" x14ac:dyDescent="0.3">
      <c r="A647" s="1" t="s">
        <v>1085</v>
      </c>
      <c r="B647" s="1" t="s">
        <v>4106</v>
      </c>
      <c r="C647" t="s">
        <v>4070</v>
      </c>
      <c r="D647" t="s">
        <v>4131</v>
      </c>
      <c r="E647" t="str">
        <f t="shared" si="16"/>
        <v>512.-651.</v>
      </c>
      <c r="F647" s="8" t="str">
        <f>"2-3-2"</f>
        <v>2-3-2</v>
      </c>
      <c r="G647" s="4">
        <v>6</v>
      </c>
      <c r="H647" s="4">
        <v>0</v>
      </c>
      <c r="I647" s="4">
        <v>4.666666666666667</v>
      </c>
      <c r="J647" s="19">
        <v>0.50843373493975896</v>
      </c>
      <c r="K647" s="19">
        <v>0.35882352941176499</v>
      </c>
      <c r="L647" s="20">
        <v>663.63636363636397</v>
      </c>
      <c r="M647" s="19">
        <v>0.73841961852861004</v>
      </c>
      <c r="N647">
        <v>211</v>
      </c>
      <c r="O647">
        <v>340</v>
      </c>
      <c r="P647">
        <v>122</v>
      </c>
      <c r="Q647">
        <v>415</v>
      </c>
      <c r="R647">
        <v>367</v>
      </c>
      <c r="S647">
        <v>271</v>
      </c>
      <c r="T647">
        <v>96</v>
      </c>
    </row>
    <row r="648" spans="1:20" x14ac:dyDescent="0.3">
      <c r="A648" s="1" t="s">
        <v>1098</v>
      </c>
      <c r="B648" s="1" t="s">
        <v>4090</v>
      </c>
      <c r="C648" t="s">
        <v>4073</v>
      </c>
      <c r="D648" t="s">
        <v>4131</v>
      </c>
      <c r="E648" t="str">
        <f t="shared" si="16"/>
        <v>512.-651.</v>
      </c>
      <c r="F648" s="8" t="str">
        <f>"2-3-2"</f>
        <v>2-3-2</v>
      </c>
      <c r="G648" s="4">
        <v>5</v>
      </c>
      <c r="H648" s="4">
        <v>0.5</v>
      </c>
      <c r="I648" s="4">
        <v>3.6666666666666665</v>
      </c>
      <c r="J648" s="19">
        <v>0.81034482758620696</v>
      </c>
      <c r="K648" s="19">
        <v>0.66071428571428603</v>
      </c>
      <c r="L648" s="20">
        <v>425.83333333333297</v>
      </c>
      <c r="M648" s="19">
        <v>0.69732937685459895</v>
      </c>
      <c r="N648">
        <v>188</v>
      </c>
      <c r="O648">
        <v>224</v>
      </c>
      <c r="P648">
        <v>148</v>
      </c>
      <c r="Q648">
        <v>232</v>
      </c>
      <c r="R648">
        <v>337</v>
      </c>
      <c r="S648">
        <v>235</v>
      </c>
      <c r="T648">
        <v>102</v>
      </c>
    </row>
    <row r="649" spans="1:20" x14ac:dyDescent="0.3">
      <c r="A649" s="1" t="s">
        <v>2143</v>
      </c>
      <c r="B649" s="1" t="s">
        <v>4079</v>
      </c>
      <c r="C649" t="s">
        <v>4072</v>
      </c>
      <c r="D649" t="s">
        <v>4131</v>
      </c>
      <c r="E649" t="str">
        <f t="shared" si="16"/>
        <v>512.-651.</v>
      </c>
      <c r="F649" s="8" t="str">
        <f>"2-3-2"</f>
        <v>2-3-2</v>
      </c>
      <c r="G649" s="4">
        <v>6</v>
      </c>
      <c r="H649" s="4">
        <v>2.5</v>
      </c>
      <c r="I649" s="4">
        <v>5</v>
      </c>
      <c r="J649" s="19">
        <v>1.01234567901235</v>
      </c>
      <c r="K649" s="19">
        <v>0.514388489208633</v>
      </c>
      <c r="L649" s="20">
        <v>388.77394636015299</v>
      </c>
      <c r="M649" s="19">
        <v>0.71250000000000002</v>
      </c>
      <c r="N649">
        <v>328</v>
      </c>
      <c r="O649">
        <v>278</v>
      </c>
      <c r="P649">
        <v>143</v>
      </c>
      <c r="Q649">
        <v>324</v>
      </c>
      <c r="R649">
        <v>80</v>
      </c>
      <c r="S649">
        <v>57</v>
      </c>
      <c r="T649">
        <v>23</v>
      </c>
    </row>
    <row r="650" spans="1:20" x14ac:dyDescent="0.3">
      <c r="A650" s="1" t="s">
        <v>1111</v>
      </c>
      <c r="B650" s="1" t="s">
        <v>4083</v>
      </c>
      <c r="C650" t="s">
        <v>4070</v>
      </c>
      <c r="D650" t="s">
        <v>4131</v>
      </c>
      <c r="E650" t="str">
        <f t="shared" si="16"/>
        <v>512.-651.</v>
      </c>
      <c r="F650" s="8" t="str">
        <f>"2-3-2"</f>
        <v>2-3-2</v>
      </c>
      <c r="G650" s="4">
        <v>6</v>
      </c>
      <c r="H650" s="4">
        <v>1.5</v>
      </c>
      <c r="I650" s="4">
        <v>5</v>
      </c>
      <c r="J650" s="19">
        <v>0.64186046511627903</v>
      </c>
      <c r="K650" s="19">
        <v>0.243589743589744</v>
      </c>
      <c r="L650" s="20">
        <v>296.5625</v>
      </c>
      <c r="M650" s="19">
        <v>0.71232876712328796</v>
      </c>
      <c r="N650">
        <v>276</v>
      </c>
      <c r="O650">
        <v>312</v>
      </c>
      <c r="P650">
        <v>76</v>
      </c>
      <c r="Q650">
        <v>430</v>
      </c>
      <c r="R650">
        <v>365</v>
      </c>
      <c r="S650">
        <v>260</v>
      </c>
      <c r="T650">
        <v>105</v>
      </c>
    </row>
    <row r="651" spans="1:20" x14ac:dyDescent="0.3">
      <c r="A651" s="1" t="s">
        <v>2380</v>
      </c>
      <c r="B651" s="1" t="s">
        <v>4077</v>
      </c>
      <c r="C651" t="s">
        <v>4073</v>
      </c>
      <c r="D651" t="s">
        <v>4131</v>
      </c>
      <c r="E651" t="str">
        <f t="shared" si="16"/>
        <v>512.-651.</v>
      </c>
      <c r="F651" s="8" t="str">
        <f>"1-3-3"</f>
        <v>1-3-3</v>
      </c>
      <c r="G651" s="4">
        <v>10</v>
      </c>
      <c r="H651" s="4">
        <v>2.5</v>
      </c>
      <c r="I651" s="4">
        <v>2</v>
      </c>
      <c r="J651" s="19">
        <v>1.0632183908046</v>
      </c>
      <c r="K651" s="19">
        <v>0.72340425531914898</v>
      </c>
      <c r="L651" s="20">
        <v>1033.4337349397599</v>
      </c>
      <c r="M651" s="19">
        <v>0.91428571428571404</v>
      </c>
      <c r="N651">
        <v>185</v>
      </c>
      <c r="O651">
        <v>470</v>
      </c>
      <c r="P651">
        <v>340</v>
      </c>
      <c r="Q651">
        <v>174</v>
      </c>
      <c r="R651">
        <v>35</v>
      </c>
      <c r="S651">
        <v>32</v>
      </c>
      <c r="T651">
        <v>3</v>
      </c>
    </row>
    <row r="652" spans="1:20" x14ac:dyDescent="0.3">
      <c r="A652" s="1" t="s">
        <v>1282</v>
      </c>
      <c r="B652" s="1" t="s">
        <v>4096</v>
      </c>
      <c r="C652" t="s">
        <v>4070</v>
      </c>
      <c r="D652" t="s">
        <v>4131</v>
      </c>
      <c r="E652" t="str">
        <f t="shared" si="16"/>
        <v>512.-651.</v>
      </c>
      <c r="F652" s="8" t="str">
        <f>"2-3-2"</f>
        <v>2-3-2</v>
      </c>
      <c r="G652" s="4">
        <v>6</v>
      </c>
      <c r="H652" s="4">
        <v>1</v>
      </c>
      <c r="I652" s="4">
        <v>5.333333333333333</v>
      </c>
      <c r="J652" s="19">
        <v>0.86053412462907997</v>
      </c>
      <c r="K652" s="19">
        <v>0.48055555555555601</v>
      </c>
      <c r="L652" s="20">
        <v>393.41317365269498</v>
      </c>
      <c r="M652" s="19">
        <v>0.72916666666666696</v>
      </c>
      <c r="N652">
        <v>290</v>
      </c>
      <c r="O652">
        <v>360</v>
      </c>
      <c r="P652">
        <v>173</v>
      </c>
      <c r="Q652">
        <v>337</v>
      </c>
      <c r="R652">
        <v>48</v>
      </c>
      <c r="S652">
        <v>35</v>
      </c>
      <c r="T652">
        <v>13</v>
      </c>
    </row>
    <row r="653" spans="1:20" x14ac:dyDescent="0.3">
      <c r="A653" s="1" t="s">
        <v>248</v>
      </c>
      <c r="B653" s="1" t="s">
        <v>4075</v>
      </c>
      <c r="C653" t="s">
        <v>4073</v>
      </c>
      <c r="D653" t="s">
        <v>4132</v>
      </c>
      <c r="E653" t="str">
        <f>"652.-699."</f>
        <v>652.-699.</v>
      </c>
      <c r="F653" s="9" t="str">
        <f>"3-2-3"</f>
        <v>3-2-3</v>
      </c>
      <c r="G653" s="4">
        <v>3</v>
      </c>
      <c r="H653" s="4">
        <v>5</v>
      </c>
      <c r="I653" s="4">
        <v>2.6666666666666665</v>
      </c>
      <c r="J653" s="19">
        <v>1.34375</v>
      </c>
      <c r="K653" s="19">
        <v>0.36094674556213002</v>
      </c>
      <c r="L653" s="20">
        <v>801.10389610389598</v>
      </c>
      <c r="M653" s="19">
        <v>0.61363636363636398</v>
      </c>
      <c r="N653">
        <v>86</v>
      </c>
      <c r="O653">
        <v>169</v>
      </c>
      <c r="P653">
        <v>61</v>
      </c>
      <c r="Q653">
        <v>64</v>
      </c>
      <c r="R653">
        <v>88</v>
      </c>
      <c r="S653">
        <v>54</v>
      </c>
      <c r="T653">
        <v>34</v>
      </c>
    </row>
    <row r="654" spans="1:20" x14ac:dyDescent="0.3">
      <c r="A654" s="1" t="s">
        <v>2692</v>
      </c>
      <c r="B654" s="1" t="s">
        <v>4125</v>
      </c>
      <c r="C654" t="s">
        <v>4070</v>
      </c>
      <c r="D654" t="s">
        <v>4132</v>
      </c>
      <c r="E654" t="str">
        <f t="shared" ref="E654:E700" si="17">"652.-699."</f>
        <v>652.-699.</v>
      </c>
      <c r="F654" s="9" t="str">
        <f>"3-3-2"</f>
        <v>3-3-2</v>
      </c>
      <c r="G654" s="4">
        <v>3</v>
      </c>
      <c r="H654" s="4">
        <v>3</v>
      </c>
      <c r="I654" s="4">
        <v>5.6666666666666661</v>
      </c>
      <c r="J654" s="19">
        <v>0.91666666666666696</v>
      </c>
      <c r="K654" s="19">
        <v>0.266666666666667</v>
      </c>
      <c r="L654" s="20">
        <v>246.992481203008</v>
      </c>
      <c r="M654" s="19">
        <v>0.62835249042145602</v>
      </c>
      <c r="N654">
        <v>253</v>
      </c>
      <c r="O654">
        <v>180</v>
      </c>
      <c r="P654">
        <v>48</v>
      </c>
      <c r="Q654">
        <v>276</v>
      </c>
      <c r="R654">
        <v>261</v>
      </c>
      <c r="S654">
        <v>164</v>
      </c>
      <c r="T654">
        <v>97</v>
      </c>
    </row>
    <row r="655" spans="1:20" x14ac:dyDescent="0.3">
      <c r="A655" s="1" t="s">
        <v>1082</v>
      </c>
      <c r="B655" s="1" t="s">
        <v>4091</v>
      </c>
      <c r="C655" t="s">
        <v>4072</v>
      </c>
      <c r="D655" t="s">
        <v>4132</v>
      </c>
      <c r="E655" t="str">
        <f t="shared" si="17"/>
        <v>652.-699.</v>
      </c>
      <c r="F655" s="9" t="str">
        <f>"3-3-2"</f>
        <v>3-3-2</v>
      </c>
      <c r="G655" s="4">
        <v>3</v>
      </c>
      <c r="H655" s="4">
        <v>3</v>
      </c>
      <c r="I655" s="4">
        <v>4.666666666666667</v>
      </c>
      <c r="J655" s="19">
        <v>1.1235955056179801</v>
      </c>
      <c r="K655" s="19">
        <v>0.637305699481865</v>
      </c>
      <c r="L655" s="20">
        <v>433.50769230769203</v>
      </c>
      <c r="M655" s="19">
        <v>0.59574468085106402</v>
      </c>
      <c r="N655">
        <v>300</v>
      </c>
      <c r="O655">
        <v>386</v>
      </c>
      <c r="P655">
        <v>246</v>
      </c>
      <c r="Q655">
        <v>267</v>
      </c>
      <c r="R655">
        <v>235</v>
      </c>
      <c r="S655">
        <v>140</v>
      </c>
      <c r="T655">
        <v>95</v>
      </c>
    </row>
    <row r="656" spans="1:20" x14ac:dyDescent="0.3">
      <c r="A656" s="1" t="s">
        <v>2935</v>
      </c>
      <c r="B656" s="1" t="s">
        <v>4088</v>
      </c>
      <c r="C656" t="s">
        <v>4071</v>
      </c>
      <c r="D656" t="s">
        <v>4132</v>
      </c>
      <c r="E656" t="str">
        <f t="shared" si="17"/>
        <v>652.-699.</v>
      </c>
      <c r="F656" s="9" t="str">
        <f>"3-2-3"</f>
        <v>3-2-3</v>
      </c>
      <c r="G656" s="4">
        <v>3</v>
      </c>
      <c r="H656" s="4">
        <v>4.5</v>
      </c>
      <c r="I656" s="4">
        <v>3</v>
      </c>
      <c r="J656" s="19">
        <v>1.0264550264550301</v>
      </c>
      <c r="K656" s="19">
        <v>0.69026548672566401</v>
      </c>
      <c r="L656" s="20">
        <v>214.817708333333</v>
      </c>
      <c r="M656" s="19">
        <v>0.59523809523809501</v>
      </c>
      <c r="N656">
        <v>194</v>
      </c>
      <c r="O656">
        <v>113</v>
      </c>
      <c r="P656">
        <v>78</v>
      </c>
      <c r="Q656">
        <v>189</v>
      </c>
      <c r="R656">
        <v>84</v>
      </c>
      <c r="S656">
        <v>50</v>
      </c>
      <c r="T656">
        <v>34</v>
      </c>
    </row>
    <row r="657" spans="1:20" x14ac:dyDescent="0.3">
      <c r="A657" s="1" t="s">
        <v>228</v>
      </c>
      <c r="B657" s="1" t="s">
        <v>4081</v>
      </c>
      <c r="C657" t="s">
        <v>4073</v>
      </c>
      <c r="D657" t="s">
        <v>4132</v>
      </c>
      <c r="E657" t="str">
        <f t="shared" si="17"/>
        <v>652.-699.</v>
      </c>
      <c r="F657" s="9" t="str">
        <f>"2-3-3"</f>
        <v>2-3-3</v>
      </c>
      <c r="G657" s="4">
        <v>4</v>
      </c>
      <c r="H657" s="4">
        <v>2.5</v>
      </c>
      <c r="I657" s="4">
        <v>2.3333333333333335</v>
      </c>
      <c r="J657" s="19">
        <v>1.1097560975609799</v>
      </c>
      <c r="K657" s="19">
        <v>0.67941176470588205</v>
      </c>
      <c r="L657" s="20">
        <v>519.24686192468596</v>
      </c>
      <c r="M657" s="19">
        <v>0.63690476190476197</v>
      </c>
      <c r="N657">
        <v>182</v>
      </c>
      <c r="O657">
        <v>340</v>
      </c>
      <c r="P657">
        <v>231</v>
      </c>
      <c r="Q657">
        <v>164</v>
      </c>
      <c r="R657">
        <v>168</v>
      </c>
      <c r="S657">
        <v>107</v>
      </c>
      <c r="T657">
        <v>61</v>
      </c>
    </row>
    <row r="658" spans="1:20" x14ac:dyDescent="0.3">
      <c r="A658" s="1" t="s">
        <v>1376</v>
      </c>
      <c r="B658" s="1" t="s">
        <v>4090</v>
      </c>
      <c r="C658" t="s">
        <v>4072</v>
      </c>
      <c r="D658" t="s">
        <v>4132</v>
      </c>
      <c r="E658" t="str">
        <f t="shared" si="17"/>
        <v>652.-699.</v>
      </c>
      <c r="F658" s="9" t="str">
        <f>"2-3-3"</f>
        <v>2-3-3</v>
      </c>
      <c r="G658" s="4">
        <v>4</v>
      </c>
      <c r="H658" s="4">
        <v>0.5</v>
      </c>
      <c r="I658" s="4">
        <v>1.6666666666666665</v>
      </c>
      <c r="J658" s="19">
        <v>0.84251968503937003</v>
      </c>
      <c r="K658" s="19">
        <v>0.53333333333333299</v>
      </c>
      <c r="L658" s="20">
        <v>502.80612244897998</v>
      </c>
      <c r="M658" s="19">
        <v>0.658227848101266</v>
      </c>
      <c r="N658">
        <v>107</v>
      </c>
      <c r="O658">
        <v>135</v>
      </c>
      <c r="P658">
        <v>72</v>
      </c>
      <c r="Q658">
        <v>127</v>
      </c>
      <c r="R658">
        <v>79</v>
      </c>
      <c r="S658">
        <v>52</v>
      </c>
      <c r="T658">
        <v>27</v>
      </c>
    </row>
    <row r="659" spans="1:20" x14ac:dyDescent="0.3">
      <c r="A659" s="1" t="s">
        <v>1859</v>
      </c>
      <c r="B659" s="1" t="s">
        <v>4079</v>
      </c>
      <c r="C659" t="s">
        <v>4071</v>
      </c>
      <c r="D659" t="s">
        <v>4132</v>
      </c>
      <c r="E659" t="str">
        <f t="shared" si="17"/>
        <v>652.-699.</v>
      </c>
      <c r="F659" s="9" t="str">
        <f>"3-2-3"</f>
        <v>3-2-3</v>
      </c>
      <c r="G659" s="4">
        <v>2</v>
      </c>
      <c r="H659" s="4">
        <v>5.5</v>
      </c>
      <c r="I659" s="4">
        <v>3</v>
      </c>
      <c r="J659" s="19">
        <v>1.0321100917431201</v>
      </c>
      <c r="K659" s="19">
        <v>0.54545454545454497</v>
      </c>
      <c r="L659" s="20">
        <v>116.37681159420301</v>
      </c>
      <c r="M659" s="19">
        <v>0.55348837209302304</v>
      </c>
      <c r="N659">
        <v>225</v>
      </c>
      <c r="O659">
        <v>66</v>
      </c>
      <c r="P659">
        <v>36</v>
      </c>
      <c r="Q659">
        <v>218</v>
      </c>
      <c r="R659">
        <v>215</v>
      </c>
      <c r="S659">
        <v>119</v>
      </c>
      <c r="T659">
        <v>96</v>
      </c>
    </row>
    <row r="660" spans="1:20" x14ac:dyDescent="0.3">
      <c r="A660" s="1" t="s">
        <v>1844</v>
      </c>
      <c r="B660" s="1" t="s">
        <v>4080</v>
      </c>
      <c r="C660" t="s">
        <v>4070</v>
      </c>
      <c r="D660" t="s">
        <v>4132</v>
      </c>
      <c r="E660" t="str">
        <f t="shared" si="17"/>
        <v>652.-699.</v>
      </c>
      <c r="F660" s="9" t="str">
        <f>"2-3-3"</f>
        <v>2-3-3</v>
      </c>
      <c r="G660" s="4">
        <v>5</v>
      </c>
      <c r="H660" s="4">
        <v>1</v>
      </c>
      <c r="I660" s="4">
        <v>3</v>
      </c>
      <c r="J660" s="19">
        <v>0.89655172413793105</v>
      </c>
      <c r="K660" s="19">
        <v>0.39285714285714302</v>
      </c>
      <c r="L660" s="20">
        <v>436.21951219512198</v>
      </c>
      <c r="M660" s="19">
        <v>0.67336683417085397</v>
      </c>
      <c r="N660">
        <v>156</v>
      </c>
      <c r="O660">
        <v>196</v>
      </c>
      <c r="P660">
        <v>77</v>
      </c>
      <c r="Q660">
        <v>174</v>
      </c>
      <c r="R660">
        <v>199</v>
      </c>
      <c r="S660">
        <v>134</v>
      </c>
      <c r="T660">
        <v>65</v>
      </c>
    </row>
    <row r="661" spans="1:20" x14ac:dyDescent="0.3">
      <c r="A661" s="1" t="s">
        <v>2012</v>
      </c>
      <c r="B661" s="1" t="s">
        <v>4090</v>
      </c>
      <c r="C661" t="s">
        <v>4073</v>
      </c>
      <c r="D661" t="s">
        <v>4132</v>
      </c>
      <c r="E661" t="str">
        <f t="shared" si="17"/>
        <v>652.-699.</v>
      </c>
      <c r="F661" s="9" t="str">
        <f>"2-3-3"</f>
        <v>2-3-3</v>
      </c>
      <c r="G661" s="4">
        <v>5</v>
      </c>
      <c r="H661" s="4">
        <v>2.5</v>
      </c>
      <c r="I661" s="4">
        <v>2.6666666666666665</v>
      </c>
      <c r="J661" s="19">
        <v>0.54615384615384599</v>
      </c>
      <c r="K661" s="19">
        <v>0.21153846153846201</v>
      </c>
      <c r="L661" s="20">
        <v>243.333333333333</v>
      </c>
      <c r="M661" s="19">
        <v>0.67816091954022995</v>
      </c>
      <c r="N661">
        <v>71</v>
      </c>
      <c r="O661">
        <v>52</v>
      </c>
      <c r="P661">
        <v>11</v>
      </c>
      <c r="Q661">
        <v>130</v>
      </c>
      <c r="R661">
        <v>87</v>
      </c>
      <c r="S661">
        <v>59</v>
      </c>
      <c r="T661">
        <v>28</v>
      </c>
    </row>
    <row r="662" spans="1:20" x14ac:dyDescent="0.3">
      <c r="A662" s="1" t="s">
        <v>2191</v>
      </c>
      <c r="B662" s="1" t="s">
        <v>4105</v>
      </c>
      <c r="C662" t="s">
        <v>4070</v>
      </c>
      <c r="D662" t="s">
        <v>4132</v>
      </c>
      <c r="E662" t="str">
        <f t="shared" si="17"/>
        <v>652.-699.</v>
      </c>
      <c r="F662" s="9" t="str">
        <f>"2-3-3"</f>
        <v>2-3-3</v>
      </c>
      <c r="G662" s="4">
        <v>6</v>
      </c>
      <c r="H662" s="4">
        <v>2.5</v>
      </c>
      <c r="I662" s="4">
        <v>2.6666666666666665</v>
      </c>
      <c r="J662" s="19">
        <v>1.0813953488372099</v>
      </c>
      <c r="K662" s="19">
        <v>0.62925170068027203</v>
      </c>
      <c r="L662" s="20">
        <v>623.89534883720899</v>
      </c>
      <c r="M662" s="19">
        <v>0.75</v>
      </c>
      <c r="N662">
        <v>186</v>
      </c>
      <c r="O662">
        <v>294</v>
      </c>
      <c r="P662">
        <v>185</v>
      </c>
      <c r="Q662">
        <v>172</v>
      </c>
      <c r="R662">
        <v>60</v>
      </c>
      <c r="S662">
        <v>45</v>
      </c>
      <c r="T662">
        <v>15</v>
      </c>
    </row>
    <row r="663" spans="1:20" x14ac:dyDescent="0.3">
      <c r="A663" s="1" t="s">
        <v>2538</v>
      </c>
      <c r="B663" s="1" t="s">
        <v>4077</v>
      </c>
      <c r="C663" t="s">
        <v>4070</v>
      </c>
      <c r="D663" t="s">
        <v>4132</v>
      </c>
      <c r="E663" t="str">
        <f t="shared" si="17"/>
        <v>652.-699.</v>
      </c>
      <c r="F663" s="9" t="str">
        <f>"2-3-3"</f>
        <v>2-3-3</v>
      </c>
      <c r="G663" s="4">
        <v>5</v>
      </c>
      <c r="H663" s="4">
        <v>3</v>
      </c>
      <c r="I663" s="4">
        <v>2.6666666666666665</v>
      </c>
      <c r="J663" s="19">
        <v>1.135</v>
      </c>
      <c r="K663" s="19">
        <v>0.72616984402079698</v>
      </c>
      <c r="L663" s="20">
        <v>881.19246861924705</v>
      </c>
      <c r="M663" s="19">
        <v>0.70253164556962</v>
      </c>
      <c r="N663">
        <v>227</v>
      </c>
      <c r="O663">
        <v>577</v>
      </c>
      <c r="P663">
        <v>419</v>
      </c>
      <c r="Q663">
        <v>200</v>
      </c>
      <c r="R663">
        <v>316</v>
      </c>
      <c r="S663">
        <v>222</v>
      </c>
      <c r="T663">
        <v>94</v>
      </c>
    </row>
    <row r="664" spans="1:20" x14ac:dyDescent="0.3">
      <c r="A664" s="1" t="s">
        <v>2660</v>
      </c>
      <c r="B664" s="1" t="s">
        <v>4077</v>
      </c>
      <c r="C664" t="s">
        <v>4073</v>
      </c>
      <c r="D664" t="s">
        <v>4132</v>
      </c>
      <c r="E664" t="str">
        <f t="shared" si="17"/>
        <v>652.-699.</v>
      </c>
      <c r="F664" s="9" t="str">
        <f>"3-3-2"</f>
        <v>3-3-2</v>
      </c>
      <c r="G664" s="4">
        <v>3</v>
      </c>
      <c r="H664" s="4">
        <v>0</v>
      </c>
      <c r="I664" s="4">
        <v>4.666666666666667</v>
      </c>
      <c r="J664" s="19">
        <v>0.17213114754098399</v>
      </c>
      <c r="K664" s="19">
        <v>0</v>
      </c>
      <c r="L664" s="20">
        <v>1825</v>
      </c>
      <c r="M664" s="19">
        <v>0.60240963855421703</v>
      </c>
      <c r="N664">
        <v>189</v>
      </c>
      <c r="O664">
        <v>915</v>
      </c>
      <c r="P664">
        <v>0</v>
      </c>
      <c r="Q664">
        <v>1098</v>
      </c>
      <c r="R664">
        <v>166</v>
      </c>
      <c r="S664">
        <v>100</v>
      </c>
      <c r="T664">
        <v>66</v>
      </c>
    </row>
    <row r="665" spans="1:20" x14ac:dyDescent="0.3">
      <c r="A665" s="1" t="s">
        <v>2313</v>
      </c>
      <c r="B665" s="1" t="s">
        <v>4077</v>
      </c>
      <c r="C665" t="s">
        <v>4070</v>
      </c>
      <c r="D665" t="s">
        <v>4132</v>
      </c>
      <c r="E665" t="str">
        <f t="shared" si="17"/>
        <v>652.-699.</v>
      </c>
      <c r="F665" s="9" t="str">
        <f>"2-3-3"</f>
        <v>2-3-3</v>
      </c>
      <c r="G665" s="4">
        <v>4</v>
      </c>
      <c r="H665" s="4">
        <v>2</v>
      </c>
      <c r="I665" s="4">
        <v>3</v>
      </c>
      <c r="J665" s="19">
        <v>1.0248756218905499</v>
      </c>
      <c r="K665" s="19">
        <v>0.69323671497584505</v>
      </c>
      <c r="L665" s="20">
        <v>686.86363636363603</v>
      </c>
      <c r="M665" s="19">
        <v>0.66212534059945505</v>
      </c>
      <c r="N665">
        <v>206</v>
      </c>
      <c r="O665">
        <v>414</v>
      </c>
      <c r="P665">
        <v>287</v>
      </c>
      <c r="Q665">
        <v>201</v>
      </c>
      <c r="R665">
        <v>367</v>
      </c>
      <c r="S665">
        <v>243</v>
      </c>
      <c r="T665">
        <v>124</v>
      </c>
    </row>
    <row r="666" spans="1:20" x14ac:dyDescent="0.3">
      <c r="A666" s="1" t="s">
        <v>2851</v>
      </c>
      <c r="B666" s="1" t="s">
        <v>4123</v>
      </c>
      <c r="C666" t="s">
        <v>4070</v>
      </c>
      <c r="D666" t="s">
        <v>4132</v>
      </c>
      <c r="E666" t="str">
        <f t="shared" si="17"/>
        <v>652.-699.</v>
      </c>
      <c r="F666" s="9" t="str">
        <f>"2-3-3"</f>
        <v>2-3-3</v>
      </c>
      <c r="G666" s="4">
        <v>4</v>
      </c>
      <c r="H666" s="4">
        <v>2.5</v>
      </c>
      <c r="I666" s="4">
        <v>3</v>
      </c>
      <c r="J666" s="19">
        <v>0.54625550660792999</v>
      </c>
      <c r="K666" s="19">
        <v>0.28169014084506999</v>
      </c>
      <c r="L666" s="20">
        <v>222.44635193133001</v>
      </c>
      <c r="M666" s="19">
        <v>0.66122448979591797</v>
      </c>
      <c r="N666">
        <v>124</v>
      </c>
      <c r="O666">
        <v>142</v>
      </c>
      <c r="P666">
        <v>40</v>
      </c>
      <c r="Q666">
        <v>227</v>
      </c>
      <c r="R666">
        <v>245</v>
      </c>
      <c r="S666">
        <v>162</v>
      </c>
      <c r="T666">
        <v>83</v>
      </c>
    </row>
    <row r="667" spans="1:20" x14ac:dyDescent="0.3">
      <c r="A667" s="1" t="s">
        <v>1983</v>
      </c>
      <c r="B667" s="1" t="s">
        <v>4080</v>
      </c>
      <c r="C667" t="s">
        <v>4072</v>
      </c>
      <c r="D667" t="s">
        <v>4132</v>
      </c>
      <c r="E667" t="str">
        <f t="shared" si="17"/>
        <v>652.-699.</v>
      </c>
      <c r="F667" s="9" t="str">
        <f>"2-3-3"</f>
        <v>2-3-3</v>
      </c>
      <c r="G667" s="4">
        <v>4</v>
      </c>
      <c r="H667" s="4">
        <v>3</v>
      </c>
      <c r="I667" s="4">
        <v>3</v>
      </c>
      <c r="J667" s="19">
        <v>1.05670103092784</v>
      </c>
      <c r="K667" s="19">
        <v>0.534246575342466</v>
      </c>
      <c r="L667" s="20">
        <v>363.34090909090901</v>
      </c>
      <c r="M667" s="19">
        <v>0.63529411764705901</v>
      </c>
      <c r="N667">
        <v>205</v>
      </c>
      <c r="O667">
        <v>219</v>
      </c>
      <c r="P667">
        <v>117</v>
      </c>
      <c r="Q667">
        <v>194</v>
      </c>
      <c r="R667">
        <v>170</v>
      </c>
      <c r="S667">
        <v>108</v>
      </c>
      <c r="T667">
        <v>62</v>
      </c>
    </row>
    <row r="668" spans="1:20" x14ac:dyDescent="0.3">
      <c r="A668" s="1" t="s">
        <v>2984</v>
      </c>
      <c r="B668" s="1" t="s">
        <v>4089</v>
      </c>
      <c r="C668" t="s">
        <v>4072</v>
      </c>
      <c r="D668" t="s">
        <v>4132</v>
      </c>
      <c r="E668" t="str">
        <f t="shared" si="17"/>
        <v>652.-699.</v>
      </c>
      <c r="F668" s="9" t="str">
        <f>"3-3-2"</f>
        <v>3-3-2</v>
      </c>
      <c r="G668" s="4">
        <v>2</v>
      </c>
      <c r="H668" s="4">
        <v>1.5</v>
      </c>
      <c r="I668" s="4">
        <v>4.666666666666667</v>
      </c>
      <c r="J668" s="19">
        <v>0.66787003610108298</v>
      </c>
      <c r="K668" s="19">
        <v>0.18918918918918901</v>
      </c>
      <c r="L668" s="20">
        <v>308.68571428571403</v>
      </c>
      <c r="M668" s="19">
        <v>0.57077625570776302</v>
      </c>
      <c r="N668">
        <v>185</v>
      </c>
      <c r="O668">
        <v>148</v>
      </c>
      <c r="P668">
        <v>28</v>
      </c>
      <c r="Q668">
        <v>277</v>
      </c>
      <c r="R668">
        <v>219</v>
      </c>
      <c r="S668">
        <v>125</v>
      </c>
      <c r="T668">
        <v>94</v>
      </c>
    </row>
    <row r="669" spans="1:20" x14ac:dyDescent="0.3">
      <c r="A669" s="1" t="s">
        <v>2901</v>
      </c>
      <c r="B669" s="1" t="s">
        <v>4077</v>
      </c>
      <c r="C669" t="s">
        <v>4071</v>
      </c>
      <c r="D669" t="s">
        <v>4132</v>
      </c>
      <c r="E669" t="str">
        <f t="shared" si="17"/>
        <v>652.-699.</v>
      </c>
      <c r="F669" s="9" t="str">
        <f>"3-3-2"</f>
        <v>3-3-2</v>
      </c>
      <c r="G669" s="4">
        <v>2</v>
      </c>
      <c r="H669" s="4">
        <v>3</v>
      </c>
      <c r="I669" s="4">
        <v>3.6666666666666665</v>
      </c>
      <c r="J669" s="19">
        <v>0.69876543209876496</v>
      </c>
      <c r="K669" s="19">
        <v>0.55862068965517198</v>
      </c>
      <c r="L669" s="20">
        <v>195.29520295203</v>
      </c>
      <c r="M669" s="19">
        <v>0.5625</v>
      </c>
      <c r="N669">
        <v>283</v>
      </c>
      <c r="O669">
        <v>145</v>
      </c>
      <c r="P669">
        <v>81</v>
      </c>
      <c r="Q669">
        <v>405</v>
      </c>
      <c r="R669">
        <v>208</v>
      </c>
      <c r="S669">
        <v>117</v>
      </c>
      <c r="T669">
        <v>91</v>
      </c>
    </row>
    <row r="670" spans="1:20" x14ac:dyDescent="0.3">
      <c r="A670" s="1" t="s">
        <v>3169</v>
      </c>
      <c r="B670" s="1" t="s">
        <v>4106</v>
      </c>
      <c r="C670" t="s">
        <v>4070</v>
      </c>
      <c r="D670" t="s">
        <v>4132</v>
      </c>
      <c r="E670" t="str">
        <f t="shared" si="17"/>
        <v>652.-699.</v>
      </c>
      <c r="F670" s="9" t="str">
        <f>"3-2-3"</f>
        <v>3-2-3</v>
      </c>
      <c r="G670" s="4">
        <v>0</v>
      </c>
      <c r="H670" s="4">
        <v>5</v>
      </c>
      <c r="I670" s="4">
        <v>0</v>
      </c>
      <c r="J670" s="19">
        <v>0.41666666666666702</v>
      </c>
      <c r="K670" s="19">
        <v>0</v>
      </c>
      <c r="L670" s="20">
        <v>0</v>
      </c>
      <c r="M670" s="19">
        <v>0.48220640569395001</v>
      </c>
      <c r="N670">
        <v>90</v>
      </c>
      <c r="O670">
        <v>0</v>
      </c>
      <c r="P670">
        <v>0</v>
      </c>
      <c r="Q670">
        <v>216</v>
      </c>
      <c r="R670">
        <v>562</v>
      </c>
      <c r="S670">
        <v>271</v>
      </c>
      <c r="T670">
        <v>291</v>
      </c>
    </row>
    <row r="671" spans="1:20" x14ac:dyDescent="0.3">
      <c r="A671" s="1" t="s">
        <v>3190</v>
      </c>
      <c r="B671" s="1" t="s">
        <v>4079</v>
      </c>
      <c r="C671" t="s">
        <v>4070</v>
      </c>
      <c r="D671" t="s">
        <v>4132</v>
      </c>
      <c r="E671" t="str">
        <f t="shared" si="17"/>
        <v>652.-699.</v>
      </c>
      <c r="F671" s="9" t="str">
        <f>"3-3-2"</f>
        <v>3-3-2</v>
      </c>
      <c r="G671" s="4">
        <v>0</v>
      </c>
      <c r="H671" s="4">
        <v>0</v>
      </c>
      <c r="I671" s="4">
        <v>5.333333333333333</v>
      </c>
      <c r="J671" s="19">
        <v>0.64430577223088903</v>
      </c>
      <c r="K671" s="19">
        <v>0.47666666666666702</v>
      </c>
      <c r="L671" s="20">
        <v>527.71084337349396</v>
      </c>
      <c r="M671" s="19">
        <v>0.26174496644295298</v>
      </c>
      <c r="N671">
        <v>413</v>
      </c>
      <c r="O671">
        <v>600</v>
      </c>
      <c r="P671">
        <v>286</v>
      </c>
      <c r="Q671">
        <v>641</v>
      </c>
      <c r="R671">
        <v>149</v>
      </c>
      <c r="S671">
        <v>39</v>
      </c>
      <c r="T671">
        <v>110</v>
      </c>
    </row>
    <row r="672" spans="1:20" x14ac:dyDescent="0.3">
      <c r="A672" s="1" t="s">
        <v>3266</v>
      </c>
      <c r="B672" s="1" t="s">
        <v>4125</v>
      </c>
      <c r="C672" t="s">
        <v>4070</v>
      </c>
      <c r="D672" t="s">
        <v>4132</v>
      </c>
      <c r="E672" t="str">
        <f t="shared" si="17"/>
        <v>652.-699.</v>
      </c>
      <c r="F672" s="9" t="str">
        <f>"3-3-2"</f>
        <v>3-3-2</v>
      </c>
      <c r="G672" s="4">
        <v>2</v>
      </c>
      <c r="H672" s="4">
        <v>3</v>
      </c>
      <c r="I672" s="4">
        <v>5.6666666666666661</v>
      </c>
      <c r="J672" s="19">
        <v>0.93818181818181801</v>
      </c>
      <c r="K672" s="19">
        <v>0.26630434782608697</v>
      </c>
      <c r="L672" s="20">
        <v>260.31007751938</v>
      </c>
      <c r="M672" s="19">
        <v>0.58990536277602501</v>
      </c>
      <c r="N672">
        <v>258</v>
      </c>
      <c r="O672">
        <v>184</v>
      </c>
      <c r="P672">
        <v>49</v>
      </c>
      <c r="Q672">
        <v>275</v>
      </c>
      <c r="R672">
        <v>317</v>
      </c>
      <c r="S672">
        <v>187</v>
      </c>
      <c r="T672">
        <v>130</v>
      </c>
    </row>
    <row r="673" spans="1:20" x14ac:dyDescent="0.3">
      <c r="A673" s="1" t="s">
        <v>3481</v>
      </c>
      <c r="B673" s="1" t="s">
        <v>4091</v>
      </c>
      <c r="C673" t="s">
        <v>4071</v>
      </c>
      <c r="D673" t="s">
        <v>4132</v>
      </c>
      <c r="E673" t="str">
        <f t="shared" si="17"/>
        <v>652.-699.</v>
      </c>
      <c r="F673" s="9" t="str">
        <f>"3-2-3"</f>
        <v>3-2-3</v>
      </c>
      <c r="G673" s="4">
        <v>3</v>
      </c>
      <c r="H673" s="4">
        <v>6</v>
      </c>
      <c r="I673" s="4">
        <v>2</v>
      </c>
      <c r="J673" s="19">
        <v>1.09375</v>
      </c>
      <c r="K673" s="19">
        <v>0.78125</v>
      </c>
      <c r="L673" s="20">
        <v>114.509803921569</v>
      </c>
      <c r="M673" s="19">
        <v>0.63101604278074896</v>
      </c>
      <c r="N673">
        <v>210</v>
      </c>
      <c r="O673">
        <v>64</v>
      </c>
      <c r="P673">
        <v>50</v>
      </c>
      <c r="Q673">
        <v>192</v>
      </c>
      <c r="R673">
        <v>374</v>
      </c>
      <c r="S673">
        <v>236</v>
      </c>
      <c r="T673">
        <v>138</v>
      </c>
    </row>
    <row r="674" spans="1:20" x14ac:dyDescent="0.3">
      <c r="A674" s="1" t="s">
        <v>3530</v>
      </c>
      <c r="B674" s="1" t="s">
        <v>4104</v>
      </c>
      <c r="C674" t="s">
        <v>4071</v>
      </c>
      <c r="D674" t="s">
        <v>4132</v>
      </c>
      <c r="E674" t="str">
        <f t="shared" si="17"/>
        <v>652.-699.</v>
      </c>
      <c r="F674" s="9" t="str">
        <f>"3-3-2"</f>
        <v>3-3-2</v>
      </c>
      <c r="G674" s="4">
        <v>2</v>
      </c>
      <c r="H674" s="4">
        <v>2.5</v>
      </c>
      <c r="I674" s="4">
        <v>5.333333333333333</v>
      </c>
      <c r="J674" s="19">
        <v>0.92802056555269896</v>
      </c>
      <c r="K674" s="19">
        <v>0.795366795366795</v>
      </c>
      <c r="L674" s="20">
        <v>319.375</v>
      </c>
      <c r="M674" s="19">
        <v>0.56125356125356096</v>
      </c>
      <c r="N674">
        <v>361</v>
      </c>
      <c r="O674">
        <v>259</v>
      </c>
      <c r="P674">
        <v>206</v>
      </c>
      <c r="Q674">
        <v>389</v>
      </c>
      <c r="R674">
        <v>351</v>
      </c>
      <c r="S674">
        <v>197</v>
      </c>
      <c r="T674">
        <v>154</v>
      </c>
    </row>
    <row r="675" spans="1:20" x14ac:dyDescent="0.3">
      <c r="A675" s="1" t="s">
        <v>3466</v>
      </c>
      <c r="B675" s="1" t="s">
        <v>4089</v>
      </c>
      <c r="C675" t="s">
        <v>4073</v>
      </c>
      <c r="D675" t="s">
        <v>4132</v>
      </c>
      <c r="E675" t="str">
        <f t="shared" si="17"/>
        <v>652.-699.</v>
      </c>
      <c r="F675" s="9" t="str">
        <f>"2-3-3"</f>
        <v>2-3-3</v>
      </c>
      <c r="G675" s="4">
        <v>4</v>
      </c>
      <c r="H675" s="4">
        <v>2.5</v>
      </c>
      <c r="I675" s="4">
        <v>2.3333333333333335</v>
      </c>
      <c r="J675" s="19">
        <v>0.97619047619047605</v>
      </c>
      <c r="K675" s="19">
        <v>0.4</v>
      </c>
      <c r="L675" s="20">
        <v>349.13043478260897</v>
      </c>
      <c r="M675" s="19">
        <v>0.66544117647058798</v>
      </c>
      <c r="N675">
        <v>123</v>
      </c>
      <c r="O675">
        <v>110</v>
      </c>
      <c r="P675">
        <v>44</v>
      </c>
      <c r="Q675">
        <v>126</v>
      </c>
      <c r="R675">
        <v>272</v>
      </c>
      <c r="S675">
        <v>181</v>
      </c>
      <c r="T675">
        <v>91</v>
      </c>
    </row>
    <row r="676" spans="1:20" x14ac:dyDescent="0.3">
      <c r="A676" s="1" t="s">
        <v>2445</v>
      </c>
      <c r="B676" s="1" t="s">
        <v>4079</v>
      </c>
      <c r="C676" t="s">
        <v>4070</v>
      </c>
      <c r="D676" t="s">
        <v>4132</v>
      </c>
      <c r="E676" t="str">
        <f t="shared" si="17"/>
        <v>652.-699.</v>
      </c>
      <c r="F676" s="9" t="str">
        <f>"3-3-2"</f>
        <v>3-3-2</v>
      </c>
      <c r="G676" s="4">
        <v>2</v>
      </c>
      <c r="H676" s="4">
        <v>0</v>
      </c>
      <c r="I676" s="4">
        <v>6</v>
      </c>
      <c r="J676" s="19">
        <v>0.69491525423728795</v>
      </c>
      <c r="K676" s="19">
        <v>0.49771689497716898</v>
      </c>
      <c r="L676" s="20">
        <v>525.88815789473699</v>
      </c>
      <c r="M676" s="19">
        <v>0.57692307692307698</v>
      </c>
      <c r="N676">
        <v>451</v>
      </c>
      <c r="O676">
        <v>657</v>
      </c>
      <c r="P676">
        <v>327</v>
      </c>
      <c r="Q676">
        <v>649</v>
      </c>
      <c r="R676">
        <v>26</v>
      </c>
      <c r="S676">
        <v>15</v>
      </c>
      <c r="T676">
        <v>11</v>
      </c>
    </row>
    <row r="677" spans="1:20" x14ac:dyDescent="0.3">
      <c r="A677" s="1" t="s">
        <v>1658</v>
      </c>
      <c r="B677" s="1" t="s">
        <v>4096</v>
      </c>
      <c r="C677" t="s">
        <v>4073</v>
      </c>
      <c r="D677" t="s">
        <v>4132</v>
      </c>
      <c r="E677" t="str">
        <f t="shared" si="17"/>
        <v>652.-699.</v>
      </c>
      <c r="F677" s="9" t="str">
        <f>"2-3-3"</f>
        <v>2-3-3</v>
      </c>
      <c r="G677" s="4">
        <v>6</v>
      </c>
      <c r="H677" s="4">
        <v>0</v>
      </c>
      <c r="I677" s="4">
        <v>2.6666666666666665</v>
      </c>
      <c r="J677" s="19">
        <v>0.32914572864321601</v>
      </c>
      <c r="K677" s="19">
        <v>0.18509615384615399</v>
      </c>
      <c r="L677" s="20">
        <v>1355.7142857142901</v>
      </c>
      <c r="M677" s="19">
        <v>0.74175824175824201</v>
      </c>
      <c r="N677">
        <v>131</v>
      </c>
      <c r="O677">
        <v>416</v>
      </c>
      <c r="P677">
        <v>77</v>
      </c>
      <c r="Q677">
        <v>398</v>
      </c>
      <c r="R677">
        <v>182</v>
      </c>
      <c r="S677">
        <v>135</v>
      </c>
      <c r="T677">
        <v>47</v>
      </c>
    </row>
    <row r="678" spans="1:20" x14ac:dyDescent="0.3">
      <c r="A678" s="1" t="s">
        <v>3612</v>
      </c>
      <c r="B678" s="1" t="s">
        <v>4081</v>
      </c>
      <c r="C678" t="s">
        <v>4071</v>
      </c>
      <c r="D678" t="s">
        <v>4132</v>
      </c>
      <c r="E678" t="str">
        <f t="shared" si="17"/>
        <v>652.-699.</v>
      </c>
      <c r="F678" s="9" t="str">
        <f>"3-2-3"</f>
        <v>3-2-3</v>
      </c>
      <c r="G678" s="4">
        <v>3</v>
      </c>
      <c r="H678" s="4">
        <v>5.5</v>
      </c>
      <c r="I678" s="4">
        <v>2.3333333333333335</v>
      </c>
      <c r="J678" s="19">
        <v>0.98550724637681197</v>
      </c>
      <c r="K678" s="19">
        <v>0.68421052631578905</v>
      </c>
      <c r="L678" s="20">
        <v>106.147959183673</v>
      </c>
      <c r="M678" s="19">
        <v>0.63111111111111096</v>
      </c>
      <c r="N678">
        <v>204</v>
      </c>
      <c r="O678">
        <v>57</v>
      </c>
      <c r="P678">
        <v>39</v>
      </c>
      <c r="Q678">
        <v>207</v>
      </c>
      <c r="R678">
        <v>225</v>
      </c>
      <c r="S678">
        <v>142</v>
      </c>
      <c r="T678">
        <v>83</v>
      </c>
    </row>
    <row r="679" spans="1:20" x14ac:dyDescent="0.3">
      <c r="A679" s="1" t="s">
        <v>3636</v>
      </c>
      <c r="B679" s="1" t="s">
        <v>4084</v>
      </c>
      <c r="C679" t="s">
        <v>4145</v>
      </c>
      <c r="D679" t="s">
        <v>4132</v>
      </c>
      <c r="E679" t="str">
        <f t="shared" si="17"/>
        <v>652.-699.</v>
      </c>
      <c r="F679" s="9" t="str">
        <f>"2-3-3"</f>
        <v>2-3-3</v>
      </c>
      <c r="G679" s="4">
        <v>5</v>
      </c>
      <c r="H679" s="4">
        <v>2.5</v>
      </c>
      <c r="I679" s="4">
        <v>2.3333333333333335</v>
      </c>
      <c r="J679" s="19">
        <v>0.95522388059701502</v>
      </c>
      <c r="K679" s="19">
        <v>0.381818181818182</v>
      </c>
      <c r="L679" s="20">
        <v>361.71171171171198</v>
      </c>
      <c r="M679" s="19">
        <v>0.70833333333333304</v>
      </c>
      <c r="N679">
        <v>128</v>
      </c>
      <c r="O679">
        <v>110</v>
      </c>
      <c r="P679">
        <v>42</v>
      </c>
      <c r="Q679">
        <v>134</v>
      </c>
      <c r="R679">
        <v>48</v>
      </c>
      <c r="S679">
        <v>34</v>
      </c>
      <c r="T679">
        <v>14</v>
      </c>
    </row>
    <row r="680" spans="1:20" x14ac:dyDescent="0.3">
      <c r="A680" s="1" t="s">
        <v>3675</v>
      </c>
      <c r="B680" s="1" t="s">
        <v>4079</v>
      </c>
      <c r="C680" t="s">
        <v>4070</v>
      </c>
      <c r="D680" t="s">
        <v>4132</v>
      </c>
      <c r="E680" t="str">
        <f t="shared" si="17"/>
        <v>652.-699.</v>
      </c>
      <c r="F680" s="9" t="str">
        <f t="shared" ref="F680:F689" si="18">"3-3-2"</f>
        <v>3-3-2</v>
      </c>
      <c r="G680" s="4">
        <v>3</v>
      </c>
      <c r="H680" s="4">
        <v>0</v>
      </c>
      <c r="I680" s="4">
        <v>5.6666666666666661</v>
      </c>
      <c r="J680" s="19">
        <v>0.74395161290322598</v>
      </c>
      <c r="K680" s="19">
        <v>0.53943217665615095</v>
      </c>
      <c r="L680" s="20">
        <v>732.31012658227803</v>
      </c>
      <c r="M680" s="19">
        <v>0.62755102040816302</v>
      </c>
      <c r="N680">
        <v>369</v>
      </c>
      <c r="O680">
        <v>634</v>
      </c>
      <c r="P680">
        <v>342</v>
      </c>
      <c r="Q680">
        <v>496</v>
      </c>
      <c r="R680">
        <v>196</v>
      </c>
      <c r="S680">
        <v>123</v>
      </c>
      <c r="T680">
        <v>73</v>
      </c>
    </row>
    <row r="681" spans="1:20" x14ac:dyDescent="0.3">
      <c r="A681" s="1" t="s">
        <v>1473</v>
      </c>
      <c r="B681" s="1" t="s">
        <v>4078</v>
      </c>
      <c r="C681" t="s">
        <v>4070</v>
      </c>
      <c r="D681" t="s">
        <v>4132</v>
      </c>
      <c r="E681" t="str">
        <f t="shared" si="17"/>
        <v>652.-699.</v>
      </c>
      <c r="F681" s="9" t="str">
        <f t="shared" si="18"/>
        <v>3-3-2</v>
      </c>
      <c r="G681" s="4">
        <v>3</v>
      </c>
      <c r="H681" s="4">
        <v>2</v>
      </c>
      <c r="I681" s="4">
        <v>5.6666666666666661</v>
      </c>
      <c r="J681" s="19">
        <v>1.04794520547945</v>
      </c>
      <c r="K681" s="19">
        <v>0.57306590257879697</v>
      </c>
      <c r="L681" s="20">
        <v>499.54901960784298</v>
      </c>
      <c r="M681" s="19">
        <v>0.62992125984252001</v>
      </c>
      <c r="N681">
        <v>306</v>
      </c>
      <c r="O681">
        <v>349</v>
      </c>
      <c r="P681">
        <v>200</v>
      </c>
      <c r="Q681">
        <v>292</v>
      </c>
      <c r="R681">
        <v>127</v>
      </c>
      <c r="S681">
        <v>80</v>
      </c>
      <c r="T681">
        <v>47</v>
      </c>
    </row>
    <row r="682" spans="1:20" x14ac:dyDescent="0.3">
      <c r="A682" s="1" t="s">
        <v>3775</v>
      </c>
      <c r="B682" s="1" t="s">
        <v>4123</v>
      </c>
      <c r="C682" t="s">
        <v>4070</v>
      </c>
      <c r="D682" t="s">
        <v>4132</v>
      </c>
      <c r="E682" t="str">
        <f t="shared" si="17"/>
        <v>652.-699.</v>
      </c>
      <c r="F682" s="9" t="str">
        <f t="shared" si="18"/>
        <v>3-3-2</v>
      </c>
      <c r="G682" s="4">
        <v>3</v>
      </c>
      <c r="H682" s="4">
        <v>3</v>
      </c>
      <c r="I682" s="4">
        <v>3.6666666666666665</v>
      </c>
      <c r="J682" s="19">
        <v>0.45116279069767401</v>
      </c>
      <c r="K682" s="19">
        <v>0.159663865546218</v>
      </c>
      <c r="L682" s="20">
        <v>194.77578475336301</v>
      </c>
      <c r="M682" s="19">
        <v>0.62039660056657198</v>
      </c>
      <c r="N682">
        <v>97</v>
      </c>
      <c r="O682">
        <v>119</v>
      </c>
      <c r="P682">
        <v>19</v>
      </c>
      <c r="Q682">
        <v>215</v>
      </c>
      <c r="R682">
        <v>353</v>
      </c>
      <c r="S682">
        <v>219</v>
      </c>
      <c r="T682">
        <v>134</v>
      </c>
    </row>
    <row r="683" spans="1:20" x14ac:dyDescent="0.3">
      <c r="A683" s="1" t="s">
        <v>48</v>
      </c>
      <c r="B683" s="1" t="s">
        <v>4080</v>
      </c>
      <c r="C683" t="s">
        <v>4070</v>
      </c>
      <c r="D683" t="s">
        <v>4132</v>
      </c>
      <c r="E683" t="str">
        <f t="shared" si="17"/>
        <v>652.-699.</v>
      </c>
      <c r="F683" s="9" t="str">
        <f t="shared" si="18"/>
        <v>3-3-2</v>
      </c>
      <c r="G683" s="4">
        <v>3</v>
      </c>
      <c r="H683" s="4">
        <v>3</v>
      </c>
      <c r="I683" s="4">
        <v>4.3333333333333339</v>
      </c>
      <c r="J683" s="19">
        <v>1.15686274509804</v>
      </c>
      <c r="K683" s="19">
        <v>0.51428571428571401</v>
      </c>
      <c r="L683" s="20">
        <v>669.16666666666697</v>
      </c>
      <c r="M683" s="19">
        <v>0.63049853372433995</v>
      </c>
      <c r="N683">
        <v>236</v>
      </c>
      <c r="O683">
        <v>385</v>
      </c>
      <c r="P683">
        <v>198</v>
      </c>
      <c r="Q683">
        <v>204</v>
      </c>
      <c r="R683">
        <v>341</v>
      </c>
      <c r="S683">
        <v>215</v>
      </c>
      <c r="T683">
        <v>126</v>
      </c>
    </row>
    <row r="684" spans="1:20" x14ac:dyDescent="0.3">
      <c r="A684" s="1" t="s">
        <v>20</v>
      </c>
      <c r="B684" s="1" t="s">
        <v>4083</v>
      </c>
      <c r="C684" t="s">
        <v>4070</v>
      </c>
      <c r="D684" t="s">
        <v>4132</v>
      </c>
      <c r="E684" t="str">
        <f t="shared" si="17"/>
        <v>652.-699.</v>
      </c>
      <c r="F684" s="9" t="str">
        <f t="shared" si="18"/>
        <v>3-3-2</v>
      </c>
      <c r="G684" s="4">
        <v>2</v>
      </c>
      <c r="H684" s="4">
        <v>1.5</v>
      </c>
      <c r="I684" s="4">
        <v>5.333333333333333</v>
      </c>
      <c r="J684" s="19">
        <v>0.657407407407407</v>
      </c>
      <c r="K684" s="19">
        <v>0.21241830065359499</v>
      </c>
      <c r="L684" s="20">
        <v>306.84065934065899</v>
      </c>
      <c r="M684" s="19">
        <v>0.571989528795812</v>
      </c>
      <c r="N684">
        <v>284</v>
      </c>
      <c r="O684">
        <v>306</v>
      </c>
      <c r="P684">
        <v>65</v>
      </c>
      <c r="Q684">
        <v>432</v>
      </c>
      <c r="R684">
        <v>764</v>
      </c>
      <c r="S684">
        <v>437</v>
      </c>
      <c r="T684">
        <v>327</v>
      </c>
    </row>
    <row r="685" spans="1:20" x14ac:dyDescent="0.3">
      <c r="A685" s="1" t="s">
        <v>2203</v>
      </c>
      <c r="B685" s="1" t="s">
        <v>4111</v>
      </c>
      <c r="C685" t="s">
        <v>4070</v>
      </c>
      <c r="D685" t="s">
        <v>4132</v>
      </c>
      <c r="E685" t="str">
        <f t="shared" si="17"/>
        <v>652.-699.</v>
      </c>
      <c r="F685" s="9" t="str">
        <f t="shared" si="18"/>
        <v>3-3-2</v>
      </c>
      <c r="G685" s="4">
        <v>1</v>
      </c>
      <c r="H685" s="4">
        <v>0</v>
      </c>
      <c r="I685" s="4">
        <v>3.6666666666666665</v>
      </c>
      <c r="J685" s="19">
        <v>0.78620689655172404</v>
      </c>
      <c r="K685" s="19">
        <v>0.13265306122449</v>
      </c>
      <c r="L685" s="20">
        <v>511</v>
      </c>
      <c r="M685" s="19">
        <v>0.52173913043478304</v>
      </c>
      <c r="N685">
        <v>114</v>
      </c>
      <c r="O685">
        <v>98</v>
      </c>
      <c r="P685">
        <v>13</v>
      </c>
      <c r="Q685">
        <v>145</v>
      </c>
      <c r="R685">
        <v>23</v>
      </c>
      <c r="S685">
        <v>12</v>
      </c>
      <c r="T685">
        <v>11</v>
      </c>
    </row>
    <row r="686" spans="1:20" x14ac:dyDescent="0.3">
      <c r="A686" s="1" t="s">
        <v>138</v>
      </c>
      <c r="B686" s="1" t="s">
        <v>4091</v>
      </c>
      <c r="C686" t="s">
        <v>4073</v>
      </c>
      <c r="D686" t="s">
        <v>4132</v>
      </c>
      <c r="E686" t="str">
        <f t="shared" si="17"/>
        <v>652.-699.</v>
      </c>
      <c r="F686" s="9" t="str">
        <f t="shared" si="18"/>
        <v>3-3-2</v>
      </c>
      <c r="G686" s="4">
        <v>2</v>
      </c>
      <c r="H686" s="4">
        <v>2.5</v>
      </c>
      <c r="I686" s="4">
        <v>5.6666666666666661</v>
      </c>
      <c r="J686" s="19">
        <v>1.0114068441064601</v>
      </c>
      <c r="K686" s="19">
        <v>0.42084942084942101</v>
      </c>
      <c r="L686" s="20">
        <v>423.92376681614297</v>
      </c>
      <c r="M686" s="19">
        <v>0.57339449541284404</v>
      </c>
      <c r="N686">
        <v>266</v>
      </c>
      <c r="O686">
        <v>259</v>
      </c>
      <c r="P686">
        <v>109</v>
      </c>
      <c r="Q686">
        <v>263</v>
      </c>
      <c r="R686">
        <v>218</v>
      </c>
      <c r="S686">
        <v>125</v>
      </c>
      <c r="T686">
        <v>93</v>
      </c>
    </row>
    <row r="687" spans="1:20" x14ac:dyDescent="0.3">
      <c r="A687" s="1" t="s">
        <v>236</v>
      </c>
      <c r="B687" s="1" t="s">
        <v>4127</v>
      </c>
      <c r="C687" t="s">
        <v>4070</v>
      </c>
      <c r="D687" t="s">
        <v>4132</v>
      </c>
      <c r="E687" t="str">
        <f t="shared" si="17"/>
        <v>652.-699.</v>
      </c>
      <c r="F687" s="9" t="str">
        <f t="shared" si="18"/>
        <v>3-3-2</v>
      </c>
      <c r="G687" s="4">
        <v>0</v>
      </c>
      <c r="H687" s="4">
        <v>3</v>
      </c>
      <c r="I687" s="4">
        <v>3.6666666666666665</v>
      </c>
      <c r="J687" s="19">
        <v>1.15425531914894</v>
      </c>
      <c r="K687" s="19">
        <v>0.56739811912225702</v>
      </c>
      <c r="L687" s="20">
        <v>559.78365384615404</v>
      </c>
      <c r="M687" s="19">
        <v>0.455331412103746</v>
      </c>
      <c r="N687">
        <v>217</v>
      </c>
      <c r="O687">
        <v>319</v>
      </c>
      <c r="P687">
        <v>181</v>
      </c>
      <c r="Q687">
        <v>188</v>
      </c>
      <c r="R687">
        <v>347</v>
      </c>
      <c r="S687">
        <v>158</v>
      </c>
      <c r="T687">
        <v>189</v>
      </c>
    </row>
    <row r="688" spans="1:20" x14ac:dyDescent="0.3">
      <c r="A688" s="1" t="s">
        <v>1234</v>
      </c>
      <c r="B688" s="1" t="s">
        <v>4083</v>
      </c>
      <c r="C688" t="s">
        <v>4070</v>
      </c>
      <c r="D688" t="s">
        <v>4132</v>
      </c>
      <c r="E688" t="str">
        <f t="shared" si="17"/>
        <v>652.-699.</v>
      </c>
      <c r="F688" s="9" t="str">
        <f t="shared" si="18"/>
        <v>3-3-2</v>
      </c>
      <c r="G688" s="4">
        <v>3</v>
      </c>
      <c r="H688" s="4">
        <v>1.5</v>
      </c>
      <c r="I688" s="4">
        <v>5</v>
      </c>
      <c r="J688" s="19">
        <v>0.588505747126437</v>
      </c>
      <c r="K688" s="19">
        <v>0.27485380116959102</v>
      </c>
      <c r="L688" s="20">
        <v>310.52238805970097</v>
      </c>
      <c r="M688" s="19">
        <v>0.59905660377358505</v>
      </c>
      <c r="N688">
        <v>256</v>
      </c>
      <c r="O688">
        <v>342</v>
      </c>
      <c r="P688">
        <v>94</v>
      </c>
      <c r="Q688">
        <v>435</v>
      </c>
      <c r="R688">
        <v>212</v>
      </c>
      <c r="S688">
        <v>127</v>
      </c>
      <c r="T688">
        <v>85</v>
      </c>
    </row>
    <row r="689" spans="1:20" x14ac:dyDescent="0.3">
      <c r="A689" s="1" t="s">
        <v>322</v>
      </c>
      <c r="B689" s="1" t="s">
        <v>4079</v>
      </c>
      <c r="C689" t="s">
        <v>4070</v>
      </c>
      <c r="D689" t="s">
        <v>4132</v>
      </c>
      <c r="E689" t="str">
        <f t="shared" si="17"/>
        <v>652.-699.</v>
      </c>
      <c r="F689" s="9" t="str">
        <f t="shared" si="18"/>
        <v>3-3-2</v>
      </c>
      <c r="G689" s="4">
        <v>3</v>
      </c>
      <c r="H689" s="4">
        <v>0</v>
      </c>
      <c r="I689" s="4">
        <v>6</v>
      </c>
      <c r="J689" s="19">
        <v>0.68437499999999996</v>
      </c>
      <c r="K689" s="19">
        <v>0.48397435897435898</v>
      </c>
      <c r="L689" s="20">
        <v>465.76687116564398</v>
      </c>
      <c r="M689" s="19">
        <v>0.62328767123287698</v>
      </c>
      <c r="N689">
        <v>438</v>
      </c>
      <c r="O689">
        <v>624</v>
      </c>
      <c r="P689">
        <v>302</v>
      </c>
      <c r="Q689">
        <v>640</v>
      </c>
      <c r="R689">
        <v>292</v>
      </c>
      <c r="S689">
        <v>182</v>
      </c>
      <c r="T689">
        <v>110</v>
      </c>
    </row>
    <row r="690" spans="1:20" x14ac:dyDescent="0.3">
      <c r="A690" s="1" t="s">
        <v>459</v>
      </c>
      <c r="B690" s="1" t="s">
        <v>4080</v>
      </c>
      <c r="C690" t="s">
        <v>4072</v>
      </c>
      <c r="D690" t="s">
        <v>4132</v>
      </c>
      <c r="E690" t="str">
        <f t="shared" si="17"/>
        <v>652.-699.</v>
      </c>
      <c r="F690" s="9" t="str">
        <f>"2-3-3"</f>
        <v>2-3-3</v>
      </c>
      <c r="G690" s="4">
        <v>5</v>
      </c>
      <c r="H690" s="4">
        <v>2.5</v>
      </c>
      <c r="I690" s="4">
        <v>2</v>
      </c>
      <c r="J690" s="19">
        <v>1.05454545454545</v>
      </c>
      <c r="K690" s="19">
        <v>0.62439024390243902</v>
      </c>
      <c r="L690" s="20">
        <v>391.753926701571</v>
      </c>
      <c r="M690" s="19">
        <v>0.68115942028985499</v>
      </c>
      <c r="N690">
        <v>174</v>
      </c>
      <c r="O690">
        <v>205</v>
      </c>
      <c r="P690">
        <v>128</v>
      </c>
      <c r="Q690">
        <v>165</v>
      </c>
      <c r="R690">
        <v>483</v>
      </c>
      <c r="S690">
        <v>329</v>
      </c>
      <c r="T690">
        <v>154</v>
      </c>
    </row>
    <row r="691" spans="1:20" x14ac:dyDescent="0.3">
      <c r="A691" s="1" t="s">
        <v>478</v>
      </c>
      <c r="B691" s="1" t="s">
        <v>4127</v>
      </c>
      <c r="C691" t="s">
        <v>4070</v>
      </c>
      <c r="D691" t="s">
        <v>4132</v>
      </c>
      <c r="E691" t="str">
        <f t="shared" si="17"/>
        <v>652.-699.</v>
      </c>
      <c r="F691" s="9" t="str">
        <f>"2-3-3"</f>
        <v>2-3-3</v>
      </c>
      <c r="G691" s="4">
        <v>4</v>
      </c>
      <c r="H691" s="4">
        <v>0</v>
      </c>
      <c r="I691" s="4">
        <v>2</v>
      </c>
      <c r="J691" s="19">
        <v>0.82887700534759401</v>
      </c>
      <c r="K691" s="19">
        <v>0.62407862407862402</v>
      </c>
      <c r="L691" s="20">
        <v>757.93367346938805</v>
      </c>
      <c r="M691" s="19">
        <v>0.66804123711340202</v>
      </c>
      <c r="N691">
        <v>155</v>
      </c>
      <c r="O691">
        <v>407</v>
      </c>
      <c r="P691">
        <v>254</v>
      </c>
      <c r="Q691">
        <v>187</v>
      </c>
      <c r="R691">
        <v>485</v>
      </c>
      <c r="S691">
        <v>324</v>
      </c>
      <c r="T691">
        <v>161</v>
      </c>
    </row>
    <row r="692" spans="1:20" x14ac:dyDescent="0.3">
      <c r="A692" s="1" t="s">
        <v>580</v>
      </c>
      <c r="B692" s="1" t="s">
        <v>4077</v>
      </c>
      <c r="C692" t="s">
        <v>4072</v>
      </c>
      <c r="D692" t="s">
        <v>4132</v>
      </c>
      <c r="E692" t="str">
        <f t="shared" si="17"/>
        <v>652.-699.</v>
      </c>
      <c r="F692" s="9" t="str">
        <f>"2-3-3"</f>
        <v>2-3-3</v>
      </c>
      <c r="G692" s="4">
        <v>5</v>
      </c>
      <c r="H692" s="4">
        <v>1.5</v>
      </c>
      <c r="I692" s="4">
        <v>1.6666666666666665</v>
      </c>
      <c r="J692" s="19">
        <v>0.95930232558139505</v>
      </c>
      <c r="K692" s="19">
        <v>0.69597069597069605</v>
      </c>
      <c r="L692" s="20">
        <v>618.91304347826099</v>
      </c>
      <c r="M692" s="19">
        <v>0.69620253164557</v>
      </c>
      <c r="N692">
        <v>165</v>
      </c>
      <c r="O692">
        <v>273</v>
      </c>
      <c r="P692">
        <v>190</v>
      </c>
      <c r="Q692">
        <v>172</v>
      </c>
      <c r="R692">
        <v>237</v>
      </c>
      <c r="S692">
        <v>165</v>
      </c>
      <c r="T692">
        <v>72</v>
      </c>
    </row>
    <row r="693" spans="1:20" x14ac:dyDescent="0.3">
      <c r="A693" s="1" t="s">
        <v>559</v>
      </c>
      <c r="B693" s="1" t="s">
        <v>4105</v>
      </c>
      <c r="C693" t="s">
        <v>4070</v>
      </c>
      <c r="D693" t="s">
        <v>4132</v>
      </c>
      <c r="E693" t="str">
        <f t="shared" si="17"/>
        <v>652.-699.</v>
      </c>
      <c r="F693" s="9" t="str">
        <f>"2-3-3"</f>
        <v>2-3-3</v>
      </c>
      <c r="G693" s="4">
        <v>4</v>
      </c>
      <c r="H693" s="4">
        <v>0.5</v>
      </c>
      <c r="I693" s="4">
        <v>2.6666666666666665</v>
      </c>
      <c r="J693" s="19">
        <v>0.76497695852534597</v>
      </c>
      <c r="K693" s="19">
        <v>0.49009900990098998</v>
      </c>
      <c r="L693" s="20">
        <v>423.73563218390802</v>
      </c>
      <c r="M693" s="19">
        <v>0.66285714285714303</v>
      </c>
      <c r="N693">
        <v>166</v>
      </c>
      <c r="O693">
        <v>202</v>
      </c>
      <c r="P693">
        <v>99</v>
      </c>
      <c r="Q693">
        <v>217</v>
      </c>
      <c r="R693">
        <v>175</v>
      </c>
      <c r="S693">
        <v>116</v>
      </c>
      <c r="T693">
        <v>59</v>
      </c>
    </row>
    <row r="694" spans="1:20" x14ac:dyDescent="0.3">
      <c r="A694" s="1" t="s">
        <v>765</v>
      </c>
      <c r="B694" s="1" t="s">
        <v>4108</v>
      </c>
      <c r="C694" t="s">
        <v>4073</v>
      </c>
      <c r="D694" t="s">
        <v>4132</v>
      </c>
      <c r="E694" t="str">
        <f t="shared" si="17"/>
        <v>652.-699.</v>
      </c>
      <c r="F694" s="9" t="str">
        <f>"3-2-3"</f>
        <v>3-2-3</v>
      </c>
      <c r="G694" s="4">
        <v>3</v>
      </c>
      <c r="H694" s="4">
        <v>6</v>
      </c>
      <c r="I694" s="4">
        <v>1.3333333333333333</v>
      </c>
      <c r="J694" s="19">
        <v>3.2105263157894699</v>
      </c>
      <c r="K694" s="19">
        <v>0.59663865546218497</v>
      </c>
      <c r="L694" s="20">
        <v>381.008771929825</v>
      </c>
      <c r="M694" s="19">
        <v>0.62557077625570801</v>
      </c>
      <c r="N694">
        <v>61</v>
      </c>
      <c r="O694">
        <v>119</v>
      </c>
      <c r="P694">
        <v>71</v>
      </c>
      <c r="Q694">
        <v>19</v>
      </c>
      <c r="R694">
        <v>219</v>
      </c>
      <c r="S694">
        <v>137</v>
      </c>
      <c r="T694">
        <v>82</v>
      </c>
    </row>
    <row r="695" spans="1:20" x14ac:dyDescent="0.3">
      <c r="A695" s="1" t="s">
        <v>828</v>
      </c>
      <c r="B695" s="1" t="s">
        <v>4077</v>
      </c>
      <c r="C695" t="s">
        <v>4070</v>
      </c>
      <c r="D695" t="s">
        <v>4132</v>
      </c>
      <c r="E695" t="str">
        <f t="shared" si="17"/>
        <v>652.-699.</v>
      </c>
      <c r="F695" s="9" t="str">
        <f>"2-3-3"</f>
        <v>2-3-3</v>
      </c>
      <c r="G695" s="4">
        <v>5</v>
      </c>
      <c r="H695" s="4">
        <v>3</v>
      </c>
      <c r="I695" s="4">
        <v>2.6666666666666665</v>
      </c>
      <c r="J695" s="19">
        <v>1.1182795698924699</v>
      </c>
      <c r="K695" s="19">
        <v>0.73695198329853895</v>
      </c>
      <c r="L695" s="20">
        <v>929.973404255319</v>
      </c>
      <c r="M695" s="19">
        <v>0.707903780068729</v>
      </c>
      <c r="N695">
        <v>208</v>
      </c>
      <c r="O695">
        <v>479</v>
      </c>
      <c r="P695">
        <v>353</v>
      </c>
      <c r="Q695">
        <v>186</v>
      </c>
      <c r="R695">
        <v>291</v>
      </c>
      <c r="S695">
        <v>206</v>
      </c>
      <c r="T695">
        <v>85</v>
      </c>
    </row>
    <row r="696" spans="1:20" x14ac:dyDescent="0.3">
      <c r="A696" s="1" t="s">
        <v>738</v>
      </c>
      <c r="B696" s="1" t="s">
        <v>4127</v>
      </c>
      <c r="C696" t="s">
        <v>4072</v>
      </c>
      <c r="D696" t="s">
        <v>4132</v>
      </c>
      <c r="E696" t="str">
        <f t="shared" si="17"/>
        <v>652.-699.</v>
      </c>
      <c r="F696" s="9" t="str">
        <f>"3-2-3"</f>
        <v>3-2-3</v>
      </c>
      <c r="G696" s="4">
        <v>2</v>
      </c>
      <c r="H696" s="4">
        <v>4.5</v>
      </c>
      <c r="I696" s="4">
        <v>2.3333333333333335</v>
      </c>
      <c r="J696" s="19">
        <v>1.2105263157894699</v>
      </c>
      <c r="K696" s="19">
        <v>0.51271186440677996</v>
      </c>
      <c r="L696" s="20">
        <v>368.11965811965803</v>
      </c>
      <c r="M696" s="19">
        <v>0.560606060606061</v>
      </c>
      <c r="N696">
        <v>184</v>
      </c>
      <c r="O696">
        <v>236</v>
      </c>
      <c r="P696">
        <v>121</v>
      </c>
      <c r="Q696">
        <v>152</v>
      </c>
      <c r="R696">
        <v>198</v>
      </c>
      <c r="S696">
        <v>111</v>
      </c>
      <c r="T696">
        <v>87</v>
      </c>
    </row>
    <row r="697" spans="1:20" x14ac:dyDescent="0.3">
      <c r="A697" s="1" t="s">
        <v>754</v>
      </c>
      <c r="B697" s="1" t="s">
        <v>4075</v>
      </c>
      <c r="C697" t="s">
        <v>4070</v>
      </c>
      <c r="D697" t="s">
        <v>4132</v>
      </c>
      <c r="E697" t="str">
        <f t="shared" si="17"/>
        <v>652.-699.</v>
      </c>
      <c r="F697" s="9" t="str">
        <f>"3-3-2"</f>
        <v>3-3-2</v>
      </c>
      <c r="G697" s="4">
        <v>0</v>
      </c>
      <c r="H697" s="4">
        <v>3</v>
      </c>
      <c r="I697" s="4">
        <v>4.666666666666667</v>
      </c>
      <c r="J697" s="19">
        <v>0.52802893309222398</v>
      </c>
      <c r="K697" s="19">
        <v>0.60294117647058798</v>
      </c>
      <c r="L697" s="20">
        <v>166.857142857143</v>
      </c>
      <c r="M697" s="19">
        <v>0.44670050761421298</v>
      </c>
      <c r="N697">
        <v>292</v>
      </c>
      <c r="O697">
        <v>272</v>
      </c>
      <c r="P697">
        <v>164</v>
      </c>
      <c r="Q697">
        <v>553</v>
      </c>
      <c r="R697">
        <v>394</v>
      </c>
      <c r="S697">
        <v>176</v>
      </c>
      <c r="T697">
        <v>218</v>
      </c>
    </row>
    <row r="698" spans="1:20" x14ac:dyDescent="0.3">
      <c r="A698" s="1" t="s">
        <v>959</v>
      </c>
      <c r="B698" s="1" t="s">
        <v>4090</v>
      </c>
      <c r="C698" t="s">
        <v>4072</v>
      </c>
      <c r="D698" t="s">
        <v>4132</v>
      </c>
      <c r="E698" t="str">
        <f t="shared" si="17"/>
        <v>652.-699.</v>
      </c>
      <c r="F698" s="9" t="str">
        <f>"2-3-3"</f>
        <v>2-3-3</v>
      </c>
      <c r="G698" s="4">
        <v>5</v>
      </c>
      <c r="H698" s="4">
        <v>2.5</v>
      </c>
      <c r="I698" s="4">
        <v>1.6666666666666665</v>
      </c>
      <c r="J698" s="19">
        <v>0.88976377952755903</v>
      </c>
      <c r="K698" s="19">
        <v>0.56603773584905703</v>
      </c>
      <c r="L698" s="20">
        <v>302.265625</v>
      </c>
      <c r="M698" s="19">
        <v>0.69117647058823495</v>
      </c>
      <c r="N698">
        <v>113</v>
      </c>
      <c r="O698">
        <v>106</v>
      </c>
      <c r="P698">
        <v>60</v>
      </c>
      <c r="Q698">
        <v>127</v>
      </c>
      <c r="R698">
        <v>136</v>
      </c>
      <c r="S698">
        <v>94</v>
      </c>
      <c r="T698">
        <v>42</v>
      </c>
    </row>
    <row r="699" spans="1:20" x14ac:dyDescent="0.3">
      <c r="A699" s="1" t="s">
        <v>1047</v>
      </c>
      <c r="B699" s="1" t="s">
        <v>4081</v>
      </c>
      <c r="C699" t="s">
        <v>4071</v>
      </c>
      <c r="D699" t="s">
        <v>4132</v>
      </c>
      <c r="E699" t="str">
        <f t="shared" si="17"/>
        <v>652.-699.</v>
      </c>
      <c r="F699" s="9" t="str">
        <f>"3-2-3"</f>
        <v>3-2-3</v>
      </c>
      <c r="G699" s="4">
        <v>0</v>
      </c>
      <c r="H699" s="4">
        <v>6</v>
      </c>
      <c r="I699" s="4">
        <v>3</v>
      </c>
      <c r="J699" s="19">
        <v>1.0412371134020599</v>
      </c>
      <c r="K699" s="19">
        <v>0.56140350877193002</v>
      </c>
      <c r="L699" s="20">
        <v>106.147959183673</v>
      </c>
      <c r="M699" s="19">
        <v>0.504132231404959</v>
      </c>
      <c r="N699">
        <v>202</v>
      </c>
      <c r="O699">
        <v>57</v>
      </c>
      <c r="P699">
        <v>32</v>
      </c>
      <c r="Q699">
        <v>194</v>
      </c>
      <c r="R699">
        <v>363</v>
      </c>
      <c r="S699">
        <v>183</v>
      </c>
      <c r="T699">
        <v>180</v>
      </c>
    </row>
    <row r="700" spans="1:20" x14ac:dyDescent="0.3">
      <c r="A700" s="1" t="s">
        <v>2108</v>
      </c>
      <c r="B700" s="1" t="s">
        <v>4122</v>
      </c>
      <c r="C700" t="s">
        <v>4073</v>
      </c>
      <c r="D700" t="s">
        <v>4132</v>
      </c>
      <c r="E700" t="str">
        <f t="shared" si="17"/>
        <v>652.-699.</v>
      </c>
      <c r="F700" s="9" t="str">
        <f>"3-3-2"</f>
        <v>3-3-2</v>
      </c>
      <c r="G700" s="4">
        <v>0</v>
      </c>
      <c r="H700" s="4">
        <v>0</v>
      </c>
      <c r="I700" s="4">
        <v>5</v>
      </c>
      <c r="J700" s="19">
        <v>0.20625724217844699</v>
      </c>
      <c r="K700" s="19">
        <v>0.124641833810888</v>
      </c>
      <c r="L700" s="20">
        <v>1544.0606060606101</v>
      </c>
      <c r="M700" s="19">
        <v>0.37837837837837801</v>
      </c>
      <c r="N700">
        <v>178</v>
      </c>
      <c r="O700">
        <v>698</v>
      </c>
      <c r="P700">
        <v>87</v>
      </c>
      <c r="Q700">
        <v>863</v>
      </c>
      <c r="R700">
        <v>37</v>
      </c>
      <c r="S700">
        <v>14</v>
      </c>
      <c r="T700">
        <v>23</v>
      </c>
    </row>
    <row r="701" spans="1:20" x14ac:dyDescent="0.3">
      <c r="A701" s="1" t="s">
        <v>1491</v>
      </c>
      <c r="B701" s="1" t="s">
        <v>4077</v>
      </c>
      <c r="C701" t="s">
        <v>4072</v>
      </c>
      <c r="D701" t="s">
        <v>4132</v>
      </c>
      <c r="E701" t="str">
        <f>"700.-713."</f>
        <v>700.-713.</v>
      </c>
      <c r="F701" s="10" t="str">
        <f t="shared" ref="F701:F714" si="19">"3-3-3"</f>
        <v>3-3-3</v>
      </c>
      <c r="G701" s="4">
        <v>3</v>
      </c>
      <c r="H701" s="4">
        <v>1</v>
      </c>
      <c r="I701" s="4">
        <v>1.3333333333333333</v>
      </c>
      <c r="J701" s="19">
        <v>0.93491124260354996</v>
      </c>
      <c r="K701" s="19">
        <v>0.72246696035242297</v>
      </c>
      <c r="L701" s="20">
        <v>481.71511627907</v>
      </c>
      <c r="M701" s="19">
        <v>0.60536398467432995</v>
      </c>
      <c r="N701">
        <v>158</v>
      </c>
      <c r="O701">
        <v>227</v>
      </c>
      <c r="P701">
        <v>164</v>
      </c>
      <c r="Q701">
        <v>169</v>
      </c>
      <c r="R701">
        <v>261</v>
      </c>
      <c r="S701">
        <v>158</v>
      </c>
      <c r="T701">
        <v>103</v>
      </c>
    </row>
    <row r="702" spans="1:20" x14ac:dyDescent="0.3">
      <c r="A702" s="1" t="s">
        <v>1544</v>
      </c>
      <c r="B702" s="1" t="s">
        <v>4121</v>
      </c>
      <c r="C702" t="s">
        <v>4070</v>
      </c>
      <c r="D702" t="s">
        <v>4132</v>
      </c>
      <c r="E702" t="str">
        <f t="shared" ref="E702:E714" si="20">"700.-713."</f>
        <v>700.-713.</v>
      </c>
      <c r="F702" s="10" t="str">
        <f t="shared" si="19"/>
        <v>3-3-3</v>
      </c>
      <c r="G702" s="4">
        <v>0</v>
      </c>
      <c r="H702" s="4">
        <v>2</v>
      </c>
      <c r="I702" s="4">
        <v>0</v>
      </c>
      <c r="J702" s="19">
        <v>0.83653846153846201</v>
      </c>
      <c r="K702" s="19">
        <v>0.79104477611940305</v>
      </c>
      <c r="L702" s="20">
        <v>339.652777777778</v>
      </c>
      <c r="M702" s="19">
        <v>0.39263803680981602</v>
      </c>
      <c r="N702">
        <v>87</v>
      </c>
      <c r="O702">
        <v>67</v>
      </c>
      <c r="P702">
        <v>53</v>
      </c>
      <c r="Q702">
        <v>104</v>
      </c>
      <c r="R702">
        <v>163</v>
      </c>
      <c r="S702">
        <v>64</v>
      </c>
      <c r="T702">
        <v>99</v>
      </c>
    </row>
    <row r="703" spans="1:20" x14ac:dyDescent="0.3">
      <c r="A703" s="1" t="s">
        <v>2006</v>
      </c>
      <c r="B703" s="1" t="s">
        <v>4106</v>
      </c>
      <c r="C703" t="s">
        <v>4070</v>
      </c>
      <c r="D703" t="s">
        <v>4132</v>
      </c>
      <c r="E703" t="str">
        <f t="shared" si="20"/>
        <v>700.-713.</v>
      </c>
      <c r="F703" s="10" t="str">
        <f t="shared" si="19"/>
        <v>3-3-3</v>
      </c>
      <c r="G703" s="4">
        <v>2</v>
      </c>
      <c r="H703" s="4">
        <v>0</v>
      </c>
      <c r="I703" s="4">
        <v>3</v>
      </c>
      <c r="J703" s="19">
        <v>0.81553398058252402</v>
      </c>
      <c r="K703" s="19">
        <v>0.54583333333333295</v>
      </c>
      <c r="L703" s="20">
        <v>512.28070175438597</v>
      </c>
      <c r="M703" s="19">
        <v>0.58838383838383801</v>
      </c>
      <c r="N703">
        <v>168</v>
      </c>
      <c r="O703">
        <v>240</v>
      </c>
      <c r="P703">
        <v>131</v>
      </c>
      <c r="Q703">
        <v>206</v>
      </c>
      <c r="R703">
        <v>396</v>
      </c>
      <c r="S703">
        <v>233</v>
      </c>
      <c r="T703">
        <v>163</v>
      </c>
    </row>
    <row r="704" spans="1:20" x14ac:dyDescent="0.3">
      <c r="A704" s="1" t="s">
        <v>2689</v>
      </c>
      <c r="B704" s="1" t="s">
        <v>4121</v>
      </c>
      <c r="C704" t="s">
        <v>4073</v>
      </c>
      <c r="D704" t="s">
        <v>4132</v>
      </c>
      <c r="E704" t="str">
        <f t="shared" si="20"/>
        <v>700.-713.</v>
      </c>
      <c r="F704" s="10" t="str">
        <f t="shared" si="19"/>
        <v>3-3-3</v>
      </c>
      <c r="G704" s="4">
        <v>0</v>
      </c>
      <c r="H704" s="4">
        <v>0</v>
      </c>
      <c r="I704" s="4">
        <v>1.3333333333333333</v>
      </c>
      <c r="J704" s="19">
        <v>0.80219780219780201</v>
      </c>
      <c r="K704" s="19">
        <v>0.73106060606060597</v>
      </c>
      <c r="L704" s="20">
        <v>633.94736842105306</v>
      </c>
      <c r="M704" s="19">
        <v>0.39864864864864902</v>
      </c>
      <c r="N704">
        <v>146</v>
      </c>
      <c r="O704">
        <v>264</v>
      </c>
      <c r="P704">
        <v>193</v>
      </c>
      <c r="Q704">
        <v>182</v>
      </c>
      <c r="R704">
        <v>148</v>
      </c>
      <c r="S704">
        <v>59</v>
      </c>
      <c r="T704">
        <v>89</v>
      </c>
    </row>
    <row r="705" spans="1:20" x14ac:dyDescent="0.3">
      <c r="A705" s="1" t="s">
        <v>1207</v>
      </c>
      <c r="B705" s="1" t="s">
        <v>4079</v>
      </c>
      <c r="C705" t="s">
        <v>4070</v>
      </c>
      <c r="D705" t="s">
        <v>4132</v>
      </c>
      <c r="E705" t="str">
        <f t="shared" si="20"/>
        <v>700.-713.</v>
      </c>
      <c r="F705" s="10" t="str">
        <f t="shared" si="19"/>
        <v>3-3-3</v>
      </c>
      <c r="G705" s="4">
        <v>1</v>
      </c>
      <c r="H705" s="4">
        <v>0</v>
      </c>
      <c r="I705" s="4">
        <v>2.3333333333333335</v>
      </c>
      <c r="J705" s="19">
        <v>0.57480314960629897</v>
      </c>
      <c r="K705" s="19">
        <v>0.51826484018264796</v>
      </c>
      <c r="L705" s="20">
        <v>754.10377358490598</v>
      </c>
      <c r="M705" s="19">
        <v>0.53333333333333299</v>
      </c>
      <c r="N705">
        <v>146</v>
      </c>
      <c r="O705">
        <v>438</v>
      </c>
      <c r="P705">
        <v>227</v>
      </c>
      <c r="Q705">
        <v>254</v>
      </c>
      <c r="R705">
        <v>30</v>
      </c>
      <c r="S705">
        <v>16</v>
      </c>
      <c r="T705">
        <v>14</v>
      </c>
    </row>
    <row r="706" spans="1:20" x14ac:dyDescent="0.3">
      <c r="A706" s="1" t="s">
        <v>3184</v>
      </c>
      <c r="B706" s="1" t="s">
        <v>4121</v>
      </c>
      <c r="C706" t="s">
        <v>4070</v>
      </c>
      <c r="D706" t="s">
        <v>4132</v>
      </c>
      <c r="E706" t="str">
        <f t="shared" si="20"/>
        <v>700.-713.</v>
      </c>
      <c r="F706" s="10" t="str">
        <f t="shared" si="19"/>
        <v>3-3-3</v>
      </c>
      <c r="G706" s="4">
        <v>2</v>
      </c>
      <c r="H706" s="4">
        <v>2</v>
      </c>
      <c r="I706" s="4">
        <v>2.3333333333333335</v>
      </c>
      <c r="J706" s="19">
        <v>0.89694656488549596</v>
      </c>
      <c r="K706" s="19">
        <v>0.51054852320675104</v>
      </c>
      <c r="L706" s="20">
        <v>355.98765432098799</v>
      </c>
      <c r="M706" s="19">
        <v>0.59016393442622905</v>
      </c>
      <c r="N706">
        <v>235</v>
      </c>
      <c r="O706">
        <v>237</v>
      </c>
      <c r="P706">
        <v>121</v>
      </c>
      <c r="Q706">
        <v>262</v>
      </c>
      <c r="R706">
        <v>427</v>
      </c>
      <c r="S706">
        <v>252</v>
      </c>
      <c r="T706">
        <v>175</v>
      </c>
    </row>
    <row r="707" spans="1:20" x14ac:dyDescent="0.3">
      <c r="A707" s="1" t="s">
        <v>3175</v>
      </c>
      <c r="B707" s="1" t="s">
        <v>4090</v>
      </c>
      <c r="C707" t="s">
        <v>4072</v>
      </c>
      <c r="D707" t="s">
        <v>4132</v>
      </c>
      <c r="E707" t="str">
        <f t="shared" si="20"/>
        <v>700.-713.</v>
      </c>
      <c r="F707" s="10" t="str">
        <f t="shared" si="19"/>
        <v>3-3-3</v>
      </c>
      <c r="G707" s="4">
        <v>3</v>
      </c>
      <c r="H707" s="4">
        <v>1.5</v>
      </c>
      <c r="I707" s="4">
        <v>1.6666666666666665</v>
      </c>
      <c r="J707" s="19">
        <v>0.89361702127659604</v>
      </c>
      <c r="K707" s="19">
        <v>0.71090047393364897</v>
      </c>
      <c r="L707" s="20">
        <v>409.654255319149</v>
      </c>
      <c r="M707" s="19">
        <v>0.61130742049469999</v>
      </c>
      <c r="N707">
        <v>168</v>
      </c>
      <c r="O707">
        <v>211</v>
      </c>
      <c r="P707">
        <v>150</v>
      </c>
      <c r="Q707">
        <v>188</v>
      </c>
      <c r="R707">
        <v>283</v>
      </c>
      <c r="S707">
        <v>173</v>
      </c>
      <c r="T707">
        <v>110</v>
      </c>
    </row>
    <row r="708" spans="1:20" x14ac:dyDescent="0.3">
      <c r="A708" s="1" t="s">
        <v>1632</v>
      </c>
      <c r="B708" s="1" t="s">
        <v>4106</v>
      </c>
      <c r="C708" t="s">
        <v>4070</v>
      </c>
      <c r="D708" t="s">
        <v>4132</v>
      </c>
      <c r="E708" t="str">
        <f t="shared" si="20"/>
        <v>700.-713.</v>
      </c>
      <c r="F708" s="10" t="str">
        <f t="shared" si="19"/>
        <v>3-3-3</v>
      </c>
      <c r="G708" s="4">
        <v>0</v>
      </c>
      <c r="H708" s="4">
        <v>0</v>
      </c>
      <c r="I708" s="4">
        <v>2.6666666666666665</v>
      </c>
      <c r="J708" s="19">
        <v>0.23205741626794299</v>
      </c>
      <c r="K708" s="19">
        <v>0.35863874345549701</v>
      </c>
      <c r="L708" s="20">
        <v>801.32183908045999</v>
      </c>
      <c r="M708" s="19">
        <v>0.472727272727273</v>
      </c>
      <c r="N708">
        <v>97</v>
      </c>
      <c r="O708">
        <v>382</v>
      </c>
      <c r="P708">
        <v>137</v>
      </c>
      <c r="Q708">
        <v>418</v>
      </c>
      <c r="R708">
        <v>660</v>
      </c>
      <c r="S708">
        <v>312</v>
      </c>
      <c r="T708">
        <v>348</v>
      </c>
    </row>
    <row r="709" spans="1:20" x14ac:dyDescent="0.3">
      <c r="A709" s="1" t="s">
        <v>2994</v>
      </c>
      <c r="B709" s="1" t="s">
        <v>4080</v>
      </c>
      <c r="C709" t="s">
        <v>4073</v>
      </c>
      <c r="D709" t="s">
        <v>4132</v>
      </c>
      <c r="E709" t="str">
        <f t="shared" si="20"/>
        <v>700.-713.</v>
      </c>
      <c r="F709" s="10" t="str">
        <f t="shared" si="19"/>
        <v>3-3-3</v>
      </c>
      <c r="G709" s="4">
        <v>2</v>
      </c>
      <c r="H709" s="4">
        <v>0</v>
      </c>
      <c r="I709" s="4">
        <v>0.33333333333333331</v>
      </c>
      <c r="J709" s="19">
        <v>0.77777777777777801</v>
      </c>
      <c r="K709" s="19">
        <v>0.66818181818181799</v>
      </c>
      <c r="L709" s="20">
        <v>730</v>
      </c>
      <c r="M709" s="19">
        <v>0.570977917981073</v>
      </c>
      <c r="N709">
        <v>84</v>
      </c>
      <c r="O709">
        <v>220</v>
      </c>
      <c r="P709">
        <v>147</v>
      </c>
      <c r="Q709">
        <v>108</v>
      </c>
      <c r="R709">
        <v>317</v>
      </c>
      <c r="S709">
        <v>181</v>
      </c>
      <c r="T709">
        <v>136</v>
      </c>
    </row>
    <row r="710" spans="1:20" x14ac:dyDescent="0.3">
      <c r="A710" s="1" t="s">
        <v>2223</v>
      </c>
      <c r="B710" s="1" t="s">
        <v>4104</v>
      </c>
      <c r="C710" t="s">
        <v>4070</v>
      </c>
      <c r="D710" t="s">
        <v>4132</v>
      </c>
      <c r="E710" t="str">
        <f t="shared" si="20"/>
        <v>700.-713.</v>
      </c>
      <c r="F710" s="10" t="str">
        <f t="shared" si="19"/>
        <v>3-3-3</v>
      </c>
      <c r="G710" s="4">
        <v>3</v>
      </c>
      <c r="H710" s="4">
        <v>0</v>
      </c>
      <c r="I710" s="4">
        <v>1.3333333333333333</v>
      </c>
      <c r="J710" s="19">
        <v>0.74271844660194197</v>
      </c>
      <c r="K710" s="19">
        <v>0.74766355140186902</v>
      </c>
      <c r="L710" s="20">
        <v>561.94244604316498</v>
      </c>
      <c r="M710" s="19">
        <v>0.60736196319018398</v>
      </c>
      <c r="N710">
        <v>153</v>
      </c>
      <c r="O710">
        <v>214</v>
      </c>
      <c r="P710">
        <v>160</v>
      </c>
      <c r="Q710">
        <v>206</v>
      </c>
      <c r="R710">
        <v>163</v>
      </c>
      <c r="S710">
        <v>99</v>
      </c>
      <c r="T710">
        <v>64</v>
      </c>
    </row>
    <row r="711" spans="1:20" x14ac:dyDescent="0.3">
      <c r="A711" s="1" t="s">
        <v>4155</v>
      </c>
      <c r="B711" s="1" t="s">
        <v>4090</v>
      </c>
      <c r="C711" t="s">
        <v>4070</v>
      </c>
      <c r="D711" t="s">
        <v>4132</v>
      </c>
      <c r="E711" t="str">
        <f t="shared" si="20"/>
        <v>700.-713.</v>
      </c>
      <c r="F711" s="10" t="str">
        <f t="shared" si="19"/>
        <v>3-3-3</v>
      </c>
      <c r="G711" s="4">
        <v>3</v>
      </c>
      <c r="H711" s="4">
        <v>2</v>
      </c>
      <c r="I711" s="4">
        <v>3</v>
      </c>
      <c r="J711" s="19">
        <v>0.91976225854383398</v>
      </c>
      <c r="K711" s="19">
        <v>0.28178694158075601</v>
      </c>
      <c r="L711" s="20">
        <v>344.29497568881698</v>
      </c>
      <c r="M711" s="19">
        <v>0.61764705882352899</v>
      </c>
      <c r="N711">
        <v>619</v>
      </c>
      <c r="O711">
        <v>582</v>
      </c>
      <c r="P711">
        <v>164</v>
      </c>
      <c r="Q711">
        <v>673</v>
      </c>
      <c r="R711">
        <v>34</v>
      </c>
      <c r="S711">
        <v>21</v>
      </c>
      <c r="T711">
        <v>13</v>
      </c>
    </row>
    <row r="712" spans="1:20" x14ac:dyDescent="0.3">
      <c r="A712" s="1" t="s">
        <v>1615</v>
      </c>
      <c r="B712" s="1" t="s">
        <v>4077</v>
      </c>
      <c r="C712" t="s">
        <v>4070</v>
      </c>
      <c r="D712" t="s">
        <v>4132</v>
      </c>
      <c r="E712" t="str">
        <f t="shared" si="20"/>
        <v>700.-713.</v>
      </c>
      <c r="F712" s="10" t="str">
        <f t="shared" si="19"/>
        <v>3-3-3</v>
      </c>
      <c r="G712" s="4">
        <v>0</v>
      </c>
      <c r="H712" s="4">
        <v>0</v>
      </c>
      <c r="I712" s="4">
        <v>1</v>
      </c>
      <c r="J712" s="19">
        <v>0.78512396694214903</v>
      </c>
      <c r="K712" s="19">
        <v>0.71</v>
      </c>
      <c r="L712" s="20">
        <v>1000</v>
      </c>
      <c r="M712" s="19">
        <v>0.50574712643678199</v>
      </c>
      <c r="N712">
        <v>95</v>
      </c>
      <c r="O712">
        <v>200</v>
      </c>
      <c r="P712">
        <v>142</v>
      </c>
      <c r="Q712">
        <v>121</v>
      </c>
      <c r="R712">
        <v>261</v>
      </c>
      <c r="S712">
        <v>132</v>
      </c>
      <c r="T712">
        <v>129</v>
      </c>
    </row>
    <row r="713" spans="1:20" x14ac:dyDescent="0.3">
      <c r="A713" s="1" t="s">
        <v>2045</v>
      </c>
      <c r="B713" s="1" t="s">
        <v>4101</v>
      </c>
      <c r="C713" t="s">
        <v>4070</v>
      </c>
      <c r="D713" t="s">
        <v>4132</v>
      </c>
      <c r="E713" t="str">
        <f t="shared" si="20"/>
        <v>700.-713.</v>
      </c>
      <c r="F713" s="10" t="str">
        <f t="shared" si="19"/>
        <v>3-3-3</v>
      </c>
      <c r="G713" s="4">
        <v>2</v>
      </c>
      <c r="H713" s="4">
        <v>1.5</v>
      </c>
      <c r="I713" s="4">
        <v>2</v>
      </c>
      <c r="J713" s="19">
        <v>1</v>
      </c>
      <c r="K713" s="19">
        <v>0.60714285714285698</v>
      </c>
      <c r="L713" s="20">
        <v>557.45454545454504</v>
      </c>
      <c r="M713" s="19">
        <v>0.55555555555555602</v>
      </c>
      <c r="N713">
        <v>124</v>
      </c>
      <c r="O713">
        <v>168</v>
      </c>
      <c r="P713">
        <v>102</v>
      </c>
      <c r="Q713">
        <v>124</v>
      </c>
      <c r="R713">
        <v>72</v>
      </c>
      <c r="S713">
        <v>40</v>
      </c>
      <c r="T713">
        <v>32</v>
      </c>
    </row>
    <row r="714" spans="1:20" x14ac:dyDescent="0.3">
      <c r="A714" s="1" t="s">
        <v>1089</v>
      </c>
      <c r="B714" s="1" t="s">
        <v>4105</v>
      </c>
      <c r="C714" t="s">
        <v>4070</v>
      </c>
      <c r="D714" t="s">
        <v>4132</v>
      </c>
      <c r="E714" t="str">
        <f t="shared" si="20"/>
        <v>700.-713.</v>
      </c>
      <c r="F714" s="10" t="str">
        <f t="shared" si="19"/>
        <v>3-3-3</v>
      </c>
      <c r="G714" s="4">
        <v>2</v>
      </c>
      <c r="H714" s="4">
        <v>2.5</v>
      </c>
      <c r="I714" s="4">
        <v>2</v>
      </c>
      <c r="J714" s="19">
        <v>1.09756097560976</v>
      </c>
      <c r="K714" s="19">
        <v>0.73090909090909095</v>
      </c>
      <c r="L714" s="20">
        <v>554.55801104972397</v>
      </c>
      <c r="M714" s="19">
        <v>0.58167330677290796</v>
      </c>
      <c r="N714">
        <v>180</v>
      </c>
      <c r="O714">
        <v>275</v>
      </c>
      <c r="P714">
        <v>201</v>
      </c>
      <c r="Q714">
        <v>164</v>
      </c>
      <c r="R714">
        <v>251</v>
      </c>
      <c r="S714">
        <v>146</v>
      </c>
      <c r="T714">
        <v>105</v>
      </c>
    </row>
    <row r="716" spans="1:20" x14ac:dyDescent="0.3">
      <c r="B716" s="17" t="s">
        <v>4147</v>
      </c>
    </row>
  </sheetData>
  <autoFilter ref="B1:V1" xr:uid="{20530284-1B8F-4979-9021-561966A9111A}"/>
  <conditionalFormatting sqref="F2:F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:F71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0"/>
  <sheetViews>
    <sheetView workbookViewId="0"/>
  </sheetViews>
  <sheetFormatPr defaultColWidth="11.44140625" defaultRowHeight="14.4" x14ac:dyDescent="0.3"/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3">
      <c r="A2" t="s">
        <v>181</v>
      </c>
      <c r="B2" t="s">
        <v>182</v>
      </c>
      <c r="C2" t="s">
        <v>183</v>
      </c>
      <c r="D2" t="s">
        <v>184</v>
      </c>
      <c r="E2">
        <v>1355</v>
      </c>
      <c r="F2">
        <v>1337</v>
      </c>
      <c r="G2">
        <v>8</v>
      </c>
      <c r="H2">
        <v>10</v>
      </c>
      <c r="I2">
        <v>3</v>
      </c>
      <c r="J2">
        <v>0.98671586715867199</v>
      </c>
      <c r="K2">
        <v>0.68932038834951503</v>
      </c>
      <c r="L2">
        <v>0.106811319505737</v>
      </c>
      <c r="M2">
        <v>2.78430675873435</v>
      </c>
      <c r="N2">
        <v>3.17833004747146</v>
      </c>
      <c r="O2">
        <v>10</v>
      </c>
    </row>
    <row r="3" spans="1:15" x14ac:dyDescent="0.3">
      <c r="A3" t="s">
        <v>317</v>
      </c>
      <c r="B3" t="s">
        <v>318</v>
      </c>
      <c r="C3" t="s">
        <v>319</v>
      </c>
      <c r="D3" t="s">
        <v>320</v>
      </c>
      <c r="E3">
        <v>99</v>
      </c>
      <c r="F3">
        <v>88</v>
      </c>
      <c r="G3">
        <v>2</v>
      </c>
      <c r="H3">
        <v>9</v>
      </c>
      <c r="I3">
        <v>3</v>
      </c>
      <c r="J3">
        <v>0.88888888888888895</v>
      </c>
      <c r="K3">
        <v>0.68932038834951503</v>
      </c>
      <c r="L3">
        <v>0.106811319505737</v>
      </c>
      <c r="M3">
        <v>1.86842088893636</v>
      </c>
      <c r="N3">
        <v>2.1241473411961498</v>
      </c>
      <c r="O3">
        <v>10</v>
      </c>
    </row>
    <row r="4" spans="1:15" x14ac:dyDescent="0.3">
      <c r="A4" t="s">
        <v>385</v>
      </c>
      <c r="B4" t="s">
        <v>386</v>
      </c>
      <c r="C4" t="s">
        <v>387</v>
      </c>
      <c r="D4" t="s">
        <v>388</v>
      </c>
      <c r="E4">
        <v>24</v>
      </c>
      <c r="F4">
        <v>21</v>
      </c>
      <c r="G4">
        <v>2</v>
      </c>
      <c r="H4">
        <v>1</v>
      </c>
      <c r="I4">
        <v>2</v>
      </c>
      <c r="J4">
        <v>0.875</v>
      </c>
      <c r="K4">
        <v>0.68932038834951503</v>
      </c>
      <c r="L4">
        <v>0.106811319505737</v>
      </c>
      <c r="M4">
        <v>1.73838889463876</v>
      </c>
      <c r="N4">
        <v>1.9744807897498999</v>
      </c>
      <c r="O4">
        <v>10</v>
      </c>
    </row>
    <row r="5" spans="1:15" x14ac:dyDescent="0.3">
      <c r="A5" t="s">
        <v>520</v>
      </c>
      <c r="B5" t="s">
        <v>521</v>
      </c>
      <c r="C5" t="s">
        <v>522</v>
      </c>
      <c r="D5" t="s">
        <v>523</v>
      </c>
      <c r="E5">
        <v>151</v>
      </c>
      <c r="F5">
        <v>135</v>
      </c>
      <c r="G5">
        <v>9</v>
      </c>
      <c r="H5">
        <v>7</v>
      </c>
      <c r="I5">
        <v>5</v>
      </c>
      <c r="J5">
        <v>0.89403973509933798</v>
      </c>
      <c r="K5">
        <v>0.68932038834951503</v>
      </c>
      <c r="L5">
        <v>0.106811319505737</v>
      </c>
      <c r="M5">
        <v>1.91664467490103</v>
      </c>
      <c r="N5">
        <v>2.1796528172291998</v>
      </c>
      <c r="O5">
        <v>10</v>
      </c>
    </row>
    <row r="6" spans="1:15" x14ac:dyDescent="0.3">
      <c r="A6" t="s">
        <v>537</v>
      </c>
      <c r="B6" t="s">
        <v>538</v>
      </c>
      <c r="C6" t="s">
        <v>539</v>
      </c>
      <c r="D6" t="s">
        <v>540</v>
      </c>
      <c r="E6">
        <v>223</v>
      </c>
      <c r="F6">
        <v>197</v>
      </c>
      <c r="G6">
        <v>8</v>
      </c>
      <c r="H6">
        <v>18</v>
      </c>
      <c r="I6">
        <v>0</v>
      </c>
      <c r="J6">
        <v>0.88340807174887903</v>
      </c>
      <c r="K6">
        <v>0.68932038834951503</v>
      </c>
      <c r="L6">
        <v>0.106811319505737</v>
      </c>
      <c r="M6">
        <v>1.8171078149534501</v>
      </c>
      <c r="N6">
        <v>2.06508610116355</v>
      </c>
      <c r="O6">
        <v>10</v>
      </c>
    </row>
    <row r="7" spans="1:15" x14ac:dyDescent="0.3">
      <c r="A7" t="s">
        <v>586</v>
      </c>
      <c r="B7" t="s">
        <v>587</v>
      </c>
      <c r="C7" t="s">
        <v>588</v>
      </c>
      <c r="D7" t="s">
        <v>589</v>
      </c>
      <c r="E7">
        <v>67</v>
      </c>
      <c r="F7">
        <v>59</v>
      </c>
      <c r="G7">
        <v>4</v>
      </c>
      <c r="H7">
        <v>4</v>
      </c>
      <c r="I7">
        <v>11</v>
      </c>
      <c r="J7">
        <v>0.88059701492537301</v>
      </c>
      <c r="K7">
        <v>0.68932038834951503</v>
      </c>
      <c r="L7">
        <v>0.106811319505737</v>
      </c>
      <c r="M7">
        <v>1.79078984756466</v>
      </c>
      <c r="N7">
        <v>2.0347941761536199</v>
      </c>
      <c r="O7">
        <v>10</v>
      </c>
    </row>
    <row r="8" spans="1:15" x14ac:dyDescent="0.3">
      <c r="A8" t="s">
        <v>648</v>
      </c>
      <c r="B8" t="s">
        <v>649</v>
      </c>
      <c r="C8" t="s">
        <v>650</v>
      </c>
      <c r="D8" t="s">
        <v>651</v>
      </c>
      <c r="E8">
        <v>322</v>
      </c>
      <c r="F8">
        <v>284</v>
      </c>
      <c r="G8">
        <v>5</v>
      </c>
      <c r="H8">
        <v>33</v>
      </c>
      <c r="I8">
        <v>81</v>
      </c>
      <c r="J8">
        <v>0.881987577639752</v>
      </c>
      <c r="K8">
        <v>0.68932038834951503</v>
      </c>
      <c r="L8">
        <v>0.106811319505737</v>
      </c>
      <c r="M8">
        <v>1.8038087178568101</v>
      </c>
      <c r="N8">
        <v>2.04977886842783</v>
      </c>
      <c r="O8">
        <v>10</v>
      </c>
    </row>
    <row r="9" spans="1:15" x14ac:dyDescent="0.3">
      <c r="A9" t="s">
        <v>806</v>
      </c>
      <c r="B9" t="s">
        <v>807</v>
      </c>
      <c r="C9" t="s">
        <v>650</v>
      </c>
      <c r="D9" t="s">
        <v>808</v>
      </c>
      <c r="E9">
        <v>37</v>
      </c>
      <c r="F9">
        <v>36</v>
      </c>
      <c r="G9">
        <v>0</v>
      </c>
      <c r="H9">
        <v>1</v>
      </c>
      <c r="I9">
        <v>2</v>
      </c>
      <c r="J9">
        <v>0.97297297297297303</v>
      </c>
      <c r="K9">
        <v>0.68932038834951503</v>
      </c>
      <c r="L9">
        <v>0.106811319505737</v>
      </c>
      <c r="M9">
        <v>2.6556416111704602</v>
      </c>
      <c r="N9">
        <v>3.03023673373563</v>
      </c>
      <c r="O9">
        <v>10</v>
      </c>
    </row>
    <row r="10" spans="1:15" x14ac:dyDescent="0.3">
      <c r="A10" t="s">
        <v>872</v>
      </c>
      <c r="B10" t="s">
        <v>873</v>
      </c>
      <c r="C10" t="s">
        <v>874</v>
      </c>
      <c r="D10" t="s">
        <v>875</v>
      </c>
      <c r="E10">
        <v>157</v>
      </c>
      <c r="F10">
        <v>139</v>
      </c>
      <c r="G10">
        <v>2</v>
      </c>
      <c r="H10">
        <v>16</v>
      </c>
      <c r="I10">
        <v>3</v>
      </c>
      <c r="J10">
        <v>0.88535031847133805</v>
      </c>
      <c r="K10">
        <v>0.68932038834951503</v>
      </c>
      <c r="L10">
        <v>0.106811319505737</v>
      </c>
      <c r="M10">
        <v>1.83529171841468</v>
      </c>
      <c r="N10">
        <v>2.0860157357321398</v>
      </c>
      <c r="O10">
        <v>10</v>
      </c>
    </row>
    <row r="11" spans="1:15" x14ac:dyDescent="0.3">
      <c r="A11" t="s">
        <v>1114</v>
      </c>
      <c r="B11" t="s">
        <v>1115</v>
      </c>
      <c r="C11" t="s">
        <v>1116</v>
      </c>
      <c r="D11" t="s">
        <v>1117</v>
      </c>
      <c r="E11">
        <v>223</v>
      </c>
      <c r="F11">
        <v>199</v>
      </c>
      <c r="G11">
        <v>11</v>
      </c>
      <c r="H11">
        <v>13</v>
      </c>
      <c r="I11">
        <v>130</v>
      </c>
      <c r="J11">
        <v>0.89237668161435002</v>
      </c>
      <c r="K11">
        <v>0.68932038834951503</v>
      </c>
      <c r="L11">
        <v>0.106811319505737</v>
      </c>
      <c r="M11">
        <v>1.90107466328912</v>
      </c>
      <c r="N11">
        <v>2.16173176667145</v>
      </c>
      <c r="O11">
        <v>10</v>
      </c>
    </row>
    <row r="12" spans="1:15" x14ac:dyDescent="0.3">
      <c r="A12" t="s">
        <v>1165</v>
      </c>
      <c r="B12" t="s">
        <v>1166</v>
      </c>
      <c r="C12" t="s">
        <v>183</v>
      </c>
      <c r="D12" t="s">
        <v>1167</v>
      </c>
      <c r="E12">
        <v>102</v>
      </c>
      <c r="F12">
        <v>91</v>
      </c>
      <c r="G12">
        <v>5</v>
      </c>
      <c r="H12">
        <v>6</v>
      </c>
      <c r="I12">
        <v>15</v>
      </c>
      <c r="J12">
        <v>0.89215686274509798</v>
      </c>
      <c r="K12">
        <v>0.68932038834951503</v>
      </c>
      <c r="L12">
        <v>0.106811319505737</v>
      </c>
      <c r="M12">
        <v>1.8990166523005001</v>
      </c>
      <c r="N12">
        <v>2.15936300035998</v>
      </c>
      <c r="O12">
        <v>10</v>
      </c>
    </row>
    <row r="13" spans="1:15" x14ac:dyDescent="0.3">
      <c r="A13" t="s">
        <v>1218</v>
      </c>
      <c r="B13" t="s">
        <v>1219</v>
      </c>
      <c r="C13" t="s">
        <v>755</v>
      </c>
      <c r="D13" t="s">
        <v>1220</v>
      </c>
      <c r="E13">
        <v>34</v>
      </c>
      <c r="F13">
        <v>33</v>
      </c>
      <c r="G13">
        <v>0</v>
      </c>
      <c r="H13">
        <v>1</v>
      </c>
      <c r="I13">
        <v>1</v>
      </c>
      <c r="J13">
        <v>0.97058823529411797</v>
      </c>
      <c r="K13">
        <v>0.68932038834951503</v>
      </c>
      <c r="L13">
        <v>0.106811319505737</v>
      </c>
      <c r="M13">
        <v>2.6333149730398699</v>
      </c>
      <c r="N13">
        <v>3.00453882029176</v>
      </c>
      <c r="O13">
        <v>10</v>
      </c>
    </row>
    <row r="14" spans="1:15" x14ac:dyDescent="0.3">
      <c r="A14" t="s">
        <v>1237</v>
      </c>
      <c r="B14" t="s">
        <v>1238</v>
      </c>
      <c r="C14" t="s">
        <v>53</v>
      </c>
      <c r="D14" t="s">
        <v>1239</v>
      </c>
      <c r="E14">
        <v>80</v>
      </c>
      <c r="F14">
        <v>73</v>
      </c>
      <c r="G14">
        <v>5</v>
      </c>
      <c r="H14">
        <v>2</v>
      </c>
      <c r="I14">
        <v>0</v>
      </c>
      <c r="J14">
        <v>0.91249999999999998</v>
      </c>
      <c r="K14">
        <v>0.68932038834951503</v>
      </c>
      <c r="L14">
        <v>0.106811319505737</v>
      </c>
      <c r="M14">
        <v>2.0894752792422699</v>
      </c>
      <c r="N14">
        <v>2.3785804786547802</v>
      </c>
      <c r="O14">
        <v>10</v>
      </c>
    </row>
    <row r="15" spans="1:15" x14ac:dyDescent="0.3">
      <c r="A15" t="s">
        <v>1354</v>
      </c>
      <c r="B15" t="s">
        <v>1355</v>
      </c>
      <c r="C15" t="s">
        <v>1356</v>
      </c>
      <c r="D15" t="s">
        <v>1306</v>
      </c>
      <c r="E15">
        <v>72</v>
      </c>
      <c r="F15">
        <v>66</v>
      </c>
      <c r="G15">
        <v>4</v>
      </c>
      <c r="H15">
        <v>2</v>
      </c>
      <c r="I15">
        <v>10</v>
      </c>
      <c r="J15">
        <v>0.91666666666666696</v>
      </c>
      <c r="K15">
        <v>0.68932038834951503</v>
      </c>
      <c r="L15">
        <v>0.106811319505737</v>
      </c>
      <c r="M15">
        <v>2.1284848775315499</v>
      </c>
      <c r="N15">
        <v>2.4234804440886601</v>
      </c>
      <c r="O15">
        <v>10</v>
      </c>
    </row>
    <row r="16" spans="1:15" x14ac:dyDescent="0.3">
      <c r="A16" t="s">
        <v>1396</v>
      </c>
      <c r="B16" t="s">
        <v>1397</v>
      </c>
      <c r="C16" t="s">
        <v>755</v>
      </c>
      <c r="D16" t="s">
        <v>1398</v>
      </c>
      <c r="E16">
        <v>62</v>
      </c>
      <c r="F16">
        <v>58</v>
      </c>
      <c r="G16">
        <v>1</v>
      </c>
      <c r="H16">
        <v>3</v>
      </c>
      <c r="I16">
        <v>0</v>
      </c>
      <c r="J16">
        <v>0.93548387096774199</v>
      </c>
      <c r="K16">
        <v>0.68932038834951503</v>
      </c>
      <c r="L16">
        <v>0.106811319505737</v>
      </c>
      <c r="M16">
        <v>2.3046572569024901</v>
      </c>
      <c r="N16">
        <v>2.6262544815319702</v>
      </c>
      <c r="O16">
        <v>10</v>
      </c>
    </row>
    <row r="17" spans="1:15" x14ac:dyDescent="0.3">
      <c r="A17" t="s">
        <v>1561</v>
      </c>
      <c r="B17" t="s">
        <v>1562</v>
      </c>
      <c r="C17" t="s">
        <v>211</v>
      </c>
      <c r="D17" t="s">
        <v>1563</v>
      </c>
      <c r="E17">
        <v>180</v>
      </c>
      <c r="F17">
        <v>159</v>
      </c>
      <c r="G17">
        <v>7</v>
      </c>
      <c r="H17">
        <v>14</v>
      </c>
      <c r="I17">
        <v>1</v>
      </c>
      <c r="J17">
        <v>0.88333333333333297</v>
      </c>
      <c r="K17">
        <v>0.68932038834951503</v>
      </c>
      <c r="L17">
        <v>0.106811319505737</v>
      </c>
      <c r="M17">
        <v>1.8164080912173199</v>
      </c>
      <c r="N17">
        <v>2.0642807206176501</v>
      </c>
      <c r="O17">
        <v>10</v>
      </c>
    </row>
    <row r="18" spans="1:15" x14ac:dyDescent="0.3">
      <c r="A18" t="s">
        <v>1567</v>
      </c>
      <c r="B18" t="s">
        <v>1568</v>
      </c>
      <c r="C18" t="s">
        <v>267</v>
      </c>
      <c r="D18" t="s">
        <v>1569</v>
      </c>
      <c r="E18">
        <v>51</v>
      </c>
      <c r="F18">
        <v>45</v>
      </c>
      <c r="G18">
        <v>1</v>
      </c>
      <c r="H18">
        <v>5</v>
      </c>
      <c r="I18">
        <v>8</v>
      </c>
      <c r="J18">
        <v>0.88235294117647101</v>
      </c>
      <c r="K18">
        <v>0.68932038834951503</v>
      </c>
      <c r="L18">
        <v>0.106811319505737</v>
      </c>
      <c r="M18">
        <v>1.8072293622080799</v>
      </c>
      <c r="N18">
        <v>2.0537160228685098</v>
      </c>
      <c r="O18">
        <v>10</v>
      </c>
    </row>
    <row r="19" spans="1:15" x14ac:dyDescent="0.3">
      <c r="A19" t="s">
        <v>1588</v>
      </c>
      <c r="B19" t="s">
        <v>1589</v>
      </c>
      <c r="C19" t="s">
        <v>33</v>
      </c>
      <c r="D19" t="s">
        <v>1590</v>
      </c>
      <c r="E19">
        <v>169</v>
      </c>
      <c r="F19">
        <v>154</v>
      </c>
      <c r="G19">
        <v>6</v>
      </c>
      <c r="H19">
        <v>9</v>
      </c>
      <c r="I19">
        <v>7</v>
      </c>
      <c r="J19">
        <v>0.91124260355029596</v>
      </c>
      <c r="K19">
        <v>0.68932038834951503</v>
      </c>
      <c r="L19">
        <v>0.106811319505737</v>
      </c>
      <c r="M19">
        <v>2.0777031519478801</v>
      </c>
      <c r="N19">
        <v>2.3650307849439698</v>
      </c>
      <c r="O19">
        <v>10</v>
      </c>
    </row>
    <row r="20" spans="1:15" x14ac:dyDescent="0.3">
      <c r="A20" t="s">
        <v>1637</v>
      </c>
      <c r="B20" t="s">
        <v>1638</v>
      </c>
      <c r="C20" t="s">
        <v>394</v>
      </c>
      <c r="D20" t="s">
        <v>1639</v>
      </c>
      <c r="E20">
        <v>67</v>
      </c>
      <c r="F20">
        <v>59</v>
      </c>
      <c r="G20">
        <v>4</v>
      </c>
      <c r="H20">
        <v>4</v>
      </c>
      <c r="I20">
        <v>7</v>
      </c>
      <c r="J20">
        <v>0.88059701492537301</v>
      </c>
      <c r="K20">
        <v>0.68932038834951503</v>
      </c>
      <c r="L20">
        <v>0.106811319505737</v>
      </c>
      <c r="M20">
        <v>1.79078984756466</v>
      </c>
      <c r="N20">
        <v>2.0347941761536199</v>
      </c>
      <c r="O20">
        <v>10</v>
      </c>
    </row>
    <row r="21" spans="1:15" x14ac:dyDescent="0.3">
      <c r="A21" t="s">
        <v>1923</v>
      </c>
      <c r="B21" t="s">
        <v>1924</v>
      </c>
      <c r="C21" t="s">
        <v>53</v>
      </c>
      <c r="D21" t="s">
        <v>1925</v>
      </c>
      <c r="E21">
        <v>1482</v>
      </c>
      <c r="F21">
        <v>1451</v>
      </c>
      <c r="G21">
        <v>14</v>
      </c>
      <c r="H21">
        <v>17</v>
      </c>
      <c r="I21">
        <v>6</v>
      </c>
      <c r="J21">
        <v>0.97908232118758398</v>
      </c>
      <c r="K21">
        <v>0.68932038834951503</v>
      </c>
      <c r="L21">
        <v>0.106811319505737</v>
      </c>
      <c r="M21">
        <v>2.7128391838891801</v>
      </c>
      <c r="N21">
        <v>3.09607101941392</v>
      </c>
      <c r="O21">
        <v>10</v>
      </c>
    </row>
    <row r="22" spans="1:15" x14ac:dyDescent="0.3">
      <c r="A22" t="s">
        <v>2031</v>
      </c>
      <c r="B22" t="s">
        <v>2032</v>
      </c>
      <c r="C22" t="s">
        <v>124</v>
      </c>
      <c r="D22" t="s">
        <v>2033</v>
      </c>
      <c r="E22">
        <v>82</v>
      </c>
      <c r="F22">
        <v>73</v>
      </c>
      <c r="G22">
        <v>2</v>
      </c>
      <c r="H22">
        <v>7</v>
      </c>
      <c r="I22">
        <v>5</v>
      </c>
      <c r="J22">
        <v>0.89024390243902396</v>
      </c>
      <c r="K22">
        <v>0.68932038834951503</v>
      </c>
      <c r="L22">
        <v>0.106811319505737</v>
      </c>
      <c r="M22">
        <v>1.88110693716051</v>
      </c>
      <c r="N22">
        <v>2.1387489559713999</v>
      </c>
      <c r="O22">
        <v>10</v>
      </c>
    </row>
    <row r="23" spans="1:15" x14ac:dyDescent="0.3">
      <c r="A23" t="s">
        <v>2129</v>
      </c>
      <c r="B23" t="s">
        <v>2130</v>
      </c>
      <c r="C23" t="s">
        <v>2131</v>
      </c>
      <c r="D23" t="s">
        <v>2132</v>
      </c>
      <c r="E23">
        <v>151</v>
      </c>
      <c r="F23">
        <v>135</v>
      </c>
      <c r="G23">
        <v>4</v>
      </c>
      <c r="H23">
        <v>12</v>
      </c>
      <c r="I23">
        <v>4</v>
      </c>
      <c r="J23">
        <v>0.89403973509933798</v>
      </c>
      <c r="K23">
        <v>0.68932038834951503</v>
      </c>
      <c r="L23">
        <v>0.106811319505737</v>
      </c>
      <c r="M23">
        <v>1.91664467490103</v>
      </c>
      <c r="N23">
        <v>2.1796528172291998</v>
      </c>
      <c r="O23">
        <v>10</v>
      </c>
    </row>
    <row r="24" spans="1:15" x14ac:dyDescent="0.3">
      <c r="A24" t="s">
        <v>2284</v>
      </c>
      <c r="B24" t="s">
        <v>2285</v>
      </c>
      <c r="C24" t="s">
        <v>158</v>
      </c>
      <c r="D24" t="s">
        <v>2286</v>
      </c>
      <c r="E24">
        <v>73</v>
      </c>
      <c r="F24">
        <v>66</v>
      </c>
      <c r="G24">
        <v>2</v>
      </c>
      <c r="H24">
        <v>5</v>
      </c>
      <c r="I24">
        <v>5</v>
      </c>
      <c r="J24">
        <v>0.90410958904109595</v>
      </c>
      <c r="K24">
        <v>0.68932038834951503</v>
      </c>
      <c r="L24">
        <v>0.106811319505737</v>
      </c>
      <c r="M24">
        <v>2.0109217046049599</v>
      </c>
      <c r="N24">
        <v>2.28816547976739</v>
      </c>
      <c r="O24">
        <v>10</v>
      </c>
    </row>
    <row r="25" spans="1:15" x14ac:dyDescent="0.3">
      <c r="A25" t="s">
        <v>2379</v>
      </c>
      <c r="B25" t="s">
        <v>2380</v>
      </c>
      <c r="C25" t="s">
        <v>2381</v>
      </c>
      <c r="D25" t="s">
        <v>1102</v>
      </c>
      <c r="E25">
        <v>35</v>
      </c>
      <c r="F25">
        <v>32</v>
      </c>
      <c r="G25">
        <v>0</v>
      </c>
      <c r="H25">
        <v>3</v>
      </c>
      <c r="I25">
        <v>1</v>
      </c>
      <c r="J25">
        <v>0.91428571428571404</v>
      </c>
      <c r="K25">
        <v>0.68932038834951503</v>
      </c>
      <c r="L25">
        <v>0.106811319505737</v>
      </c>
      <c r="M25">
        <v>2.10619367850911</v>
      </c>
      <c r="N25">
        <v>2.3978233209835902</v>
      </c>
      <c r="O25">
        <v>10</v>
      </c>
    </row>
    <row r="26" spans="1:15" x14ac:dyDescent="0.3">
      <c r="A26" t="s">
        <v>2447</v>
      </c>
      <c r="B26" t="s">
        <v>2448</v>
      </c>
      <c r="C26" t="s">
        <v>504</v>
      </c>
      <c r="D26" t="s">
        <v>2449</v>
      </c>
      <c r="E26">
        <v>48</v>
      </c>
      <c r="F26">
        <v>42</v>
      </c>
      <c r="G26">
        <v>3</v>
      </c>
      <c r="H26">
        <v>3</v>
      </c>
      <c r="I26">
        <v>1</v>
      </c>
      <c r="J26">
        <v>0.875</v>
      </c>
      <c r="K26">
        <v>0.68932038834951503</v>
      </c>
      <c r="L26">
        <v>0.106811319505737</v>
      </c>
      <c r="M26">
        <v>1.73838889463876</v>
      </c>
      <c r="N26">
        <v>1.9744807897498999</v>
      </c>
      <c r="O26">
        <v>10</v>
      </c>
    </row>
    <row r="27" spans="1:15" x14ac:dyDescent="0.3">
      <c r="A27" t="s">
        <v>2468</v>
      </c>
      <c r="B27" t="s">
        <v>2469</v>
      </c>
      <c r="C27" t="s">
        <v>88</v>
      </c>
      <c r="D27" t="s">
        <v>2470</v>
      </c>
      <c r="E27">
        <v>23</v>
      </c>
      <c r="F27">
        <v>21</v>
      </c>
      <c r="G27">
        <v>1</v>
      </c>
      <c r="H27">
        <v>1</v>
      </c>
      <c r="I27">
        <v>2</v>
      </c>
      <c r="J27">
        <v>0.91304347826086996</v>
      </c>
      <c r="K27">
        <v>0.68932038834951503</v>
      </c>
      <c r="L27">
        <v>0.106811319505737</v>
      </c>
      <c r="M27">
        <v>2.0945634877147898</v>
      </c>
      <c r="N27">
        <v>2.3844369958852898</v>
      </c>
      <c r="O27">
        <v>10</v>
      </c>
    </row>
    <row r="28" spans="1:15" x14ac:dyDescent="0.3">
      <c r="A28" t="s">
        <v>2520</v>
      </c>
      <c r="B28" t="s">
        <v>2521</v>
      </c>
      <c r="C28" t="s">
        <v>211</v>
      </c>
      <c r="D28" t="s">
        <v>2522</v>
      </c>
      <c r="E28">
        <v>25</v>
      </c>
      <c r="F28">
        <v>24</v>
      </c>
      <c r="G28">
        <v>0</v>
      </c>
      <c r="H28">
        <v>1</v>
      </c>
      <c r="I28">
        <v>0</v>
      </c>
      <c r="J28">
        <v>0.96</v>
      </c>
      <c r="K28">
        <v>0.68932038834951503</v>
      </c>
      <c r="L28">
        <v>0.106811319505737</v>
      </c>
      <c r="M28">
        <v>2.5341846997400599</v>
      </c>
      <c r="N28">
        <v>2.8904400846009701</v>
      </c>
      <c r="O28">
        <v>10</v>
      </c>
    </row>
    <row r="29" spans="1:15" x14ac:dyDescent="0.3">
      <c r="A29" t="s">
        <v>2534</v>
      </c>
      <c r="B29" t="s">
        <v>2535</v>
      </c>
      <c r="C29" t="s">
        <v>1138</v>
      </c>
      <c r="D29" t="s">
        <v>2536</v>
      </c>
      <c r="E29">
        <v>26</v>
      </c>
      <c r="F29">
        <v>23</v>
      </c>
      <c r="G29">
        <v>1</v>
      </c>
      <c r="H29">
        <v>2</v>
      </c>
      <c r="I29">
        <v>1</v>
      </c>
      <c r="J29">
        <v>0.88461538461538503</v>
      </c>
      <c r="K29">
        <v>0.68932038834951503</v>
      </c>
      <c r="L29">
        <v>0.106811319505737</v>
      </c>
      <c r="M29">
        <v>1.8284110445371</v>
      </c>
      <c r="N29">
        <v>2.0780960945973099</v>
      </c>
      <c r="O29">
        <v>10</v>
      </c>
    </row>
    <row r="30" spans="1:15" x14ac:dyDescent="0.3">
      <c r="A30" t="s">
        <v>2540</v>
      </c>
      <c r="B30" t="s">
        <v>2541</v>
      </c>
      <c r="C30" t="s">
        <v>680</v>
      </c>
      <c r="D30" t="s">
        <v>2542</v>
      </c>
      <c r="E30">
        <v>25</v>
      </c>
      <c r="F30">
        <v>22</v>
      </c>
      <c r="G30">
        <v>2</v>
      </c>
      <c r="H30">
        <v>1</v>
      </c>
      <c r="I30">
        <v>0</v>
      </c>
      <c r="J30">
        <v>0.88</v>
      </c>
      <c r="K30">
        <v>0.68932038834951503</v>
      </c>
      <c r="L30">
        <v>0.106811319505737</v>
      </c>
      <c r="M30">
        <v>1.78520041258589</v>
      </c>
      <c r="N30">
        <v>2.0283607482705501</v>
      </c>
      <c r="O30">
        <v>10</v>
      </c>
    </row>
    <row r="31" spans="1:15" x14ac:dyDescent="0.3">
      <c r="A31" t="s">
        <v>2627</v>
      </c>
      <c r="B31" t="s">
        <v>2628</v>
      </c>
      <c r="C31" t="s">
        <v>2629</v>
      </c>
      <c r="D31" t="s">
        <v>2630</v>
      </c>
      <c r="E31">
        <v>98</v>
      </c>
      <c r="F31">
        <v>87</v>
      </c>
      <c r="G31">
        <v>5</v>
      </c>
      <c r="H31">
        <v>6</v>
      </c>
      <c r="I31">
        <v>2</v>
      </c>
      <c r="J31">
        <v>0.88775510204081598</v>
      </c>
      <c r="K31">
        <v>0.68932038834951503</v>
      </c>
      <c r="L31">
        <v>0.106811319505737</v>
      </c>
      <c r="M31">
        <v>1.857806032259</v>
      </c>
      <c r="N31">
        <v>2.1119296635270701</v>
      </c>
      <c r="O31">
        <v>10</v>
      </c>
    </row>
    <row r="32" spans="1:15" x14ac:dyDescent="0.3">
      <c r="A32" t="s">
        <v>2769</v>
      </c>
      <c r="B32" t="s">
        <v>2770</v>
      </c>
      <c r="C32" t="s">
        <v>588</v>
      </c>
      <c r="D32" t="s">
        <v>2771</v>
      </c>
      <c r="E32">
        <v>314</v>
      </c>
      <c r="F32">
        <v>281</v>
      </c>
      <c r="G32">
        <v>15</v>
      </c>
      <c r="H32">
        <v>18</v>
      </c>
      <c r="I32">
        <v>16</v>
      </c>
      <c r="J32">
        <v>0.89490445859872603</v>
      </c>
      <c r="K32">
        <v>0.68932038834951503</v>
      </c>
      <c r="L32">
        <v>0.106811319505737</v>
      </c>
      <c r="M32">
        <v>1.9247404788232201</v>
      </c>
      <c r="N32">
        <v>2.1889710704849801</v>
      </c>
      <c r="O32">
        <v>10</v>
      </c>
    </row>
    <row r="33" spans="1:15" x14ac:dyDescent="0.3">
      <c r="A33" t="s">
        <v>2868</v>
      </c>
      <c r="B33" t="s">
        <v>2869</v>
      </c>
      <c r="C33" t="s">
        <v>259</v>
      </c>
      <c r="D33" t="s">
        <v>2870</v>
      </c>
      <c r="E33">
        <v>42</v>
      </c>
      <c r="F33">
        <v>38</v>
      </c>
      <c r="G33">
        <v>1</v>
      </c>
      <c r="H33">
        <v>3</v>
      </c>
      <c r="I33">
        <v>5</v>
      </c>
      <c r="J33">
        <v>0.90476190476190499</v>
      </c>
      <c r="K33">
        <v>0.68932038834951503</v>
      </c>
      <c r="L33">
        <v>0.106811319505737</v>
      </c>
      <c r="M33">
        <v>2.0170288824193299</v>
      </c>
      <c r="N33">
        <v>2.2951948285633001</v>
      </c>
      <c r="O33">
        <v>10</v>
      </c>
    </row>
    <row r="34" spans="1:15" x14ac:dyDescent="0.3">
      <c r="A34" t="s">
        <v>3005</v>
      </c>
      <c r="B34" t="s">
        <v>3006</v>
      </c>
      <c r="C34" t="s">
        <v>978</v>
      </c>
      <c r="D34" t="s">
        <v>3007</v>
      </c>
      <c r="E34">
        <v>152</v>
      </c>
      <c r="F34">
        <v>136</v>
      </c>
      <c r="G34">
        <v>2</v>
      </c>
      <c r="H34">
        <v>14</v>
      </c>
      <c r="I34">
        <v>31</v>
      </c>
      <c r="J34">
        <v>0.89473684210526305</v>
      </c>
      <c r="K34">
        <v>0.68932038834951503</v>
      </c>
      <c r="L34">
        <v>0.106811319505737</v>
      </c>
      <c r="M34">
        <v>1.92317120232482</v>
      </c>
      <c r="N34">
        <v>2.1871648365419398</v>
      </c>
      <c r="O34">
        <v>10</v>
      </c>
    </row>
    <row r="35" spans="1:15" x14ac:dyDescent="0.3">
      <c r="A35" t="s">
        <v>3018</v>
      </c>
      <c r="B35" t="s">
        <v>3019</v>
      </c>
      <c r="C35" t="s">
        <v>259</v>
      </c>
      <c r="D35" t="s">
        <v>3020</v>
      </c>
      <c r="E35">
        <v>138</v>
      </c>
      <c r="F35">
        <v>121</v>
      </c>
      <c r="G35">
        <v>2</v>
      </c>
      <c r="H35">
        <v>15</v>
      </c>
      <c r="I35">
        <v>24</v>
      </c>
      <c r="J35">
        <v>0.876811594202899</v>
      </c>
      <c r="K35">
        <v>0.68932038834951503</v>
      </c>
      <c r="L35">
        <v>0.106811319505737</v>
      </c>
      <c r="M35">
        <v>1.75534958954714</v>
      </c>
      <c r="N35">
        <v>1.99400251385159</v>
      </c>
      <c r="O35">
        <v>10</v>
      </c>
    </row>
    <row r="36" spans="1:15" x14ac:dyDescent="0.3">
      <c r="A36" t="s">
        <v>3227</v>
      </c>
      <c r="B36" t="s">
        <v>3228</v>
      </c>
      <c r="C36" t="s">
        <v>124</v>
      </c>
      <c r="D36" t="s">
        <v>3229</v>
      </c>
      <c r="E36">
        <v>191</v>
      </c>
      <c r="F36">
        <v>173</v>
      </c>
      <c r="G36">
        <v>6</v>
      </c>
      <c r="H36">
        <v>12</v>
      </c>
      <c r="I36">
        <v>2</v>
      </c>
      <c r="J36">
        <v>0.90575916230366504</v>
      </c>
      <c r="K36">
        <v>0.68932038834951503</v>
      </c>
      <c r="L36">
        <v>0.106811319505737</v>
      </c>
      <c r="M36">
        <v>2.0263655102821301</v>
      </c>
      <c r="N36">
        <v>2.3059412675601898</v>
      </c>
      <c r="O36">
        <v>10</v>
      </c>
    </row>
    <row r="37" spans="1:15" x14ac:dyDescent="0.3">
      <c r="A37" t="s">
        <v>3255</v>
      </c>
      <c r="B37" t="s">
        <v>3256</v>
      </c>
      <c r="C37" t="s">
        <v>3257</v>
      </c>
      <c r="D37" t="s">
        <v>3258</v>
      </c>
      <c r="E37">
        <v>184</v>
      </c>
      <c r="F37">
        <v>164</v>
      </c>
      <c r="G37">
        <v>10</v>
      </c>
      <c r="H37">
        <v>10</v>
      </c>
      <c r="I37">
        <v>12</v>
      </c>
      <c r="J37">
        <v>0.89130434782608703</v>
      </c>
      <c r="K37">
        <v>0.68932038834951503</v>
      </c>
      <c r="L37">
        <v>0.106811319505737</v>
      </c>
      <c r="M37">
        <v>1.8910351488142001</v>
      </c>
      <c r="N37">
        <v>2.1501763066650699</v>
      </c>
      <c r="O37">
        <v>10</v>
      </c>
    </row>
    <row r="38" spans="1:15" x14ac:dyDescent="0.3">
      <c r="A38" t="s">
        <v>3324</v>
      </c>
      <c r="B38" t="s">
        <v>3325</v>
      </c>
      <c r="C38" t="s">
        <v>1928</v>
      </c>
      <c r="D38" t="s">
        <v>3326</v>
      </c>
      <c r="E38">
        <v>26</v>
      </c>
      <c r="F38">
        <v>23</v>
      </c>
      <c r="G38">
        <v>1</v>
      </c>
      <c r="H38">
        <v>2</v>
      </c>
      <c r="I38">
        <v>5</v>
      </c>
      <c r="J38">
        <v>0.88461538461538503</v>
      </c>
      <c r="K38">
        <v>0.68932038834951503</v>
      </c>
      <c r="L38">
        <v>0.106811319505737</v>
      </c>
      <c r="M38">
        <v>1.8284110445371</v>
      </c>
      <c r="N38">
        <v>2.0780960945973099</v>
      </c>
      <c r="O38">
        <v>10</v>
      </c>
    </row>
    <row r="39" spans="1:15" x14ac:dyDescent="0.3">
      <c r="A39" t="s">
        <v>3327</v>
      </c>
      <c r="B39" t="s">
        <v>3328</v>
      </c>
      <c r="C39" t="s">
        <v>293</v>
      </c>
      <c r="D39" t="s">
        <v>3329</v>
      </c>
      <c r="E39">
        <v>125</v>
      </c>
      <c r="F39">
        <v>111</v>
      </c>
      <c r="G39">
        <v>7</v>
      </c>
      <c r="H39">
        <v>7</v>
      </c>
      <c r="I39">
        <v>11</v>
      </c>
      <c r="J39">
        <v>0.88800000000000001</v>
      </c>
      <c r="K39">
        <v>0.68932038834951503</v>
      </c>
      <c r="L39">
        <v>0.106811319505737</v>
      </c>
      <c r="M39">
        <v>1.86009884130131</v>
      </c>
      <c r="N39">
        <v>2.1145686819035898</v>
      </c>
      <c r="O39">
        <v>10</v>
      </c>
    </row>
    <row r="40" spans="1:15" x14ac:dyDescent="0.3">
      <c r="A40" t="s">
        <v>3433</v>
      </c>
      <c r="B40" t="s">
        <v>3434</v>
      </c>
      <c r="C40" t="s">
        <v>3435</v>
      </c>
      <c r="D40" t="s">
        <v>3436</v>
      </c>
      <c r="E40">
        <v>177</v>
      </c>
      <c r="F40">
        <v>174</v>
      </c>
      <c r="G40">
        <v>1</v>
      </c>
      <c r="H40">
        <v>2</v>
      </c>
      <c r="I40">
        <v>71</v>
      </c>
      <c r="J40">
        <v>0.98305084745762705</v>
      </c>
      <c r="K40">
        <v>0.68932038834951503</v>
      </c>
      <c r="L40">
        <v>0.106811319505737</v>
      </c>
      <c r="M40">
        <v>2.7499937316319398</v>
      </c>
      <c r="N40">
        <v>3.1388358255775302</v>
      </c>
      <c r="O40">
        <v>10</v>
      </c>
    </row>
    <row r="41" spans="1:15" x14ac:dyDescent="0.3">
      <c r="A41" t="s">
        <v>63</v>
      </c>
      <c r="B41" t="s">
        <v>64</v>
      </c>
      <c r="C41" t="s">
        <v>65</v>
      </c>
      <c r="D41" t="s">
        <v>66</v>
      </c>
      <c r="E41">
        <v>386</v>
      </c>
      <c r="F41">
        <v>323</v>
      </c>
      <c r="G41">
        <v>23</v>
      </c>
      <c r="H41">
        <v>40</v>
      </c>
      <c r="I41">
        <v>48</v>
      </c>
      <c r="J41">
        <v>0.83678756476683902</v>
      </c>
      <c r="K41">
        <v>0.68932038834951503</v>
      </c>
      <c r="L41">
        <v>0.106811319505737</v>
      </c>
      <c r="M41">
        <v>1.38063247509459</v>
      </c>
      <c r="N41">
        <v>1.56270390468275</v>
      </c>
      <c r="O41">
        <v>9</v>
      </c>
    </row>
    <row r="42" spans="1:15" x14ac:dyDescent="0.3">
      <c r="A42" t="s">
        <v>79</v>
      </c>
      <c r="B42" t="s">
        <v>80</v>
      </c>
      <c r="C42" t="s">
        <v>41</v>
      </c>
      <c r="D42" t="s">
        <v>81</v>
      </c>
      <c r="E42">
        <v>49</v>
      </c>
      <c r="F42">
        <v>41</v>
      </c>
      <c r="G42">
        <v>0</v>
      </c>
      <c r="H42">
        <v>8</v>
      </c>
      <c r="I42">
        <v>3</v>
      </c>
      <c r="J42">
        <v>0.83673469387755095</v>
      </c>
      <c r="K42">
        <v>0.68932038834951503</v>
      </c>
      <c r="L42">
        <v>0.106811319505737</v>
      </c>
      <c r="M42">
        <v>1.3801374817780301</v>
      </c>
      <c r="N42">
        <v>1.56213416841839</v>
      </c>
      <c r="O42">
        <v>9</v>
      </c>
    </row>
    <row r="43" spans="1:15" x14ac:dyDescent="0.3">
      <c r="A43" t="s">
        <v>86</v>
      </c>
      <c r="B43" t="s">
        <v>87</v>
      </c>
      <c r="C43" t="s">
        <v>88</v>
      </c>
      <c r="D43" t="s">
        <v>89</v>
      </c>
      <c r="E43">
        <v>164</v>
      </c>
      <c r="F43">
        <v>142</v>
      </c>
      <c r="G43">
        <v>4</v>
      </c>
      <c r="H43">
        <v>18</v>
      </c>
      <c r="I43">
        <v>5</v>
      </c>
      <c r="J43">
        <v>0.86585365853658502</v>
      </c>
      <c r="K43">
        <v>0.68932038834951503</v>
      </c>
      <c r="L43">
        <v>0.106811319505737</v>
      </c>
      <c r="M43">
        <v>1.65275806912571</v>
      </c>
      <c r="N43">
        <v>1.875919890017</v>
      </c>
      <c r="O43">
        <v>9</v>
      </c>
    </row>
    <row r="44" spans="1:15" x14ac:dyDescent="0.3">
      <c r="A44" t="s">
        <v>250</v>
      </c>
      <c r="B44" t="s">
        <v>251</v>
      </c>
      <c r="C44" t="s">
        <v>252</v>
      </c>
      <c r="D44" t="s">
        <v>253</v>
      </c>
      <c r="E44">
        <v>341</v>
      </c>
      <c r="F44">
        <v>292</v>
      </c>
      <c r="G44">
        <v>17</v>
      </c>
      <c r="H44">
        <v>32</v>
      </c>
      <c r="I44">
        <v>28</v>
      </c>
      <c r="J44">
        <v>0.85630498533724297</v>
      </c>
      <c r="K44">
        <v>0.68932038834951503</v>
      </c>
      <c r="L44">
        <v>0.106811319505737</v>
      </c>
      <c r="M44">
        <v>1.5633604917572399</v>
      </c>
      <c r="N44">
        <v>1.7730234668354401</v>
      </c>
      <c r="O44">
        <v>9</v>
      </c>
    </row>
    <row r="45" spans="1:15" x14ac:dyDescent="0.3">
      <c r="A45" t="s">
        <v>265</v>
      </c>
      <c r="B45" t="s">
        <v>266</v>
      </c>
      <c r="C45" t="s">
        <v>267</v>
      </c>
      <c r="D45" t="s">
        <v>268</v>
      </c>
      <c r="E45">
        <v>103</v>
      </c>
      <c r="F45">
        <v>87</v>
      </c>
      <c r="G45">
        <v>5</v>
      </c>
      <c r="H45">
        <v>11</v>
      </c>
      <c r="I45">
        <v>4</v>
      </c>
      <c r="J45">
        <v>0.84466019417475702</v>
      </c>
      <c r="K45">
        <v>0.68932038834951503</v>
      </c>
      <c r="L45">
        <v>0.106811319505737</v>
      </c>
      <c r="M45">
        <v>1.45433842165857</v>
      </c>
      <c r="N45">
        <v>1.64753929387216</v>
      </c>
      <c r="O45">
        <v>9</v>
      </c>
    </row>
    <row r="46" spans="1:15" x14ac:dyDescent="0.3">
      <c r="A46" t="s">
        <v>305</v>
      </c>
      <c r="B46" t="s">
        <v>306</v>
      </c>
      <c r="C46" t="s">
        <v>116</v>
      </c>
      <c r="D46" t="s">
        <v>307</v>
      </c>
      <c r="E46">
        <v>326</v>
      </c>
      <c r="F46">
        <v>273</v>
      </c>
      <c r="G46">
        <v>23</v>
      </c>
      <c r="H46">
        <v>30</v>
      </c>
      <c r="I46">
        <v>4</v>
      </c>
      <c r="J46">
        <v>0.83742331288343597</v>
      </c>
      <c r="K46">
        <v>0.68932038834951503</v>
      </c>
      <c r="L46">
        <v>0.106811319505737</v>
      </c>
      <c r="M46">
        <v>1.3865845419685701</v>
      </c>
      <c r="N46">
        <v>1.56955472111311</v>
      </c>
      <c r="O46">
        <v>9</v>
      </c>
    </row>
    <row r="47" spans="1:15" x14ac:dyDescent="0.3">
      <c r="A47" t="s">
        <v>399</v>
      </c>
      <c r="B47" t="s">
        <v>400</v>
      </c>
      <c r="C47" t="s">
        <v>158</v>
      </c>
      <c r="D47" t="s">
        <v>401</v>
      </c>
      <c r="E47">
        <v>339</v>
      </c>
      <c r="F47">
        <v>295</v>
      </c>
      <c r="G47">
        <v>18</v>
      </c>
      <c r="H47">
        <v>26</v>
      </c>
      <c r="I47">
        <v>12</v>
      </c>
      <c r="J47">
        <v>0.87020648967551595</v>
      </c>
      <c r="K47">
        <v>0.68932038834951503</v>
      </c>
      <c r="L47">
        <v>0.106811319505737</v>
      </c>
      <c r="M47">
        <v>1.6935105957218901</v>
      </c>
      <c r="N47">
        <v>1.9228259622596</v>
      </c>
      <c r="O47">
        <v>9</v>
      </c>
    </row>
    <row r="48" spans="1:15" x14ac:dyDescent="0.3">
      <c r="A48" t="s">
        <v>454</v>
      </c>
      <c r="B48" t="s">
        <v>455</v>
      </c>
      <c r="C48" t="s">
        <v>456</v>
      </c>
      <c r="D48" t="s">
        <v>457</v>
      </c>
      <c r="E48">
        <v>209</v>
      </c>
      <c r="F48">
        <v>180</v>
      </c>
      <c r="G48">
        <v>4</v>
      </c>
      <c r="H48">
        <v>25</v>
      </c>
      <c r="I48">
        <v>6</v>
      </c>
      <c r="J48">
        <v>0.86124401913875603</v>
      </c>
      <c r="K48">
        <v>0.68932038834951503</v>
      </c>
      <c r="L48">
        <v>0.106811319505737</v>
      </c>
      <c r="M48">
        <v>1.6096012256454499</v>
      </c>
      <c r="N48">
        <v>1.8262464541069601</v>
      </c>
      <c r="O48">
        <v>9</v>
      </c>
    </row>
    <row r="49" spans="1:15" x14ac:dyDescent="0.3">
      <c r="A49" t="s">
        <v>467</v>
      </c>
      <c r="B49" t="s">
        <v>468</v>
      </c>
      <c r="C49" t="s">
        <v>218</v>
      </c>
      <c r="D49" t="s">
        <v>469</v>
      </c>
      <c r="E49">
        <v>397</v>
      </c>
      <c r="F49">
        <v>333</v>
      </c>
      <c r="G49">
        <v>3</v>
      </c>
      <c r="H49">
        <v>61</v>
      </c>
      <c r="I49">
        <v>6</v>
      </c>
      <c r="J49">
        <v>0.83879093198992405</v>
      </c>
      <c r="K49">
        <v>0.68932038834951503</v>
      </c>
      <c r="L49">
        <v>0.106811319505737</v>
      </c>
      <c r="M49">
        <v>1.39938860723822</v>
      </c>
      <c r="N49">
        <v>1.58429217325904</v>
      </c>
      <c r="O49">
        <v>9</v>
      </c>
    </row>
    <row r="50" spans="1:15" x14ac:dyDescent="0.3">
      <c r="A50" t="s">
        <v>549</v>
      </c>
      <c r="B50" t="s">
        <v>550</v>
      </c>
      <c r="C50" t="s">
        <v>197</v>
      </c>
      <c r="D50" t="s">
        <v>551</v>
      </c>
      <c r="E50">
        <v>174</v>
      </c>
      <c r="F50">
        <v>149</v>
      </c>
      <c r="G50">
        <v>13</v>
      </c>
      <c r="H50">
        <v>12</v>
      </c>
      <c r="I50">
        <v>7</v>
      </c>
      <c r="J50">
        <v>0.85632183908046</v>
      </c>
      <c r="K50">
        <v>0.68932038834951503</v>
      </c>
      <c r="L50">
        <v>0.106811319505737</v>
      </c>
      <c r="M50">
        <v>1.5635182816178499</v>
      </c>
      <c r="N50">
        <v>1.7732050826325301</v>
      </c>
      <c r="O50">
        <v>9</v>
      </c>
    </row>
    <row r="51" spans="1:15" x14ac:dyDescent="0.3">
      <c r="A51" t="s">
        <v>564</v>
      </c>
      <c r="B51" t="s">
        <v>565</v>
      </c>
      <c r="C51" t="s">
        <v>566</v>
      </c>
      <c r="D51" t="s">
        <v>563</v>
      </c>
      <c r="E51">
        <v>453</v>
      </c>
      <c r="F51">
        <v>395</v>
      </c>
      <c r="G51">
        <v>26</v>
      </c>
      <c r="H51">
        <v>32</v>
      </c>
      <c r="I51">
        <v>8</v>
      </c>
      <c r="J51">
        <v>0.87196467991170001</v>
      </c>
      <c r="K51">
        <v>0.68932038834951503</v>
      </c>
      <c r="L51">
        <v>0.106811319505737</v>
      </c>
      <c r="M51">
        <v>1.70997130648101</v>
      </c>
      <c r="N51">
        <v>1.9417722056590001</v>
      </c>
      <c r="O51">
        <v>9</v>
      </c>
    </row>
    <row r="52" spans="1:15" x14ac:dyDescent="0.3">
      <c r="A52" t="s">
        <v>879</v>
      </c>
      <c r="B52" t="s">
        <v>880</v>
      </c>
      <c r="C52" t="s">
        <v>508</v>
      </c>
      <c r="D52" t="s">
        <v>881</v>
      </c>
      <c r="E52">
        <v>372</v>
      </c>
      <c r="F52">
        <v>313</v>
      </c>
      <c r="G52">
        <v>30</v>
      </c>
      <c r="H52">
        <v>29</v>
      </c>
      <c r="I52">
        <v>7</v>
      </c>
      <c r="J52">
        <v>0.84139784946236595</v>
      </c>
      <c r="K52">
        <v>0.68932038834951503</v>
      </c>
      <c r="L52">
        <v>0.106811319505737</v>
      </c>
      <c r="M52">
        <v>1.4237953600477999</v>
      </c>
      <c r="N52">
        <v>1.6123842943154201</v>
      </c>
      <c r="O52">
        <v>9</v>
      </c>
    </row>
    <row r="53" spans="1:15" x14ac:dyDescent="0.3">
      <c r="A53" t="s">
        <v>1043</v>
      </c>
      <c r="B53" t="s">
        <v>1044</v>
      </c>
      <c r="C53" t="s">
        <v>132</v>
      </c>
      <c r="D53" t="s">
        <v>1045</v>
      </c>
      <c r="E53">
        <v>486</v>
      </c>
      <c r="F53">
        <v>409</v>
      </c>
      <c r="G53">
        <v>24</v>
      </c>
      <c r="H53">
        <v>53</v>
      </c>
      <c r="I53">
        <v>43</v>
      </c>
      <c r="J53">
        <v>0.84156378600823001</v>
      </c>
      <c r="K53">
        <v>0.68932038834951503</v>
      </c>
      <c r="L53">
        <v>0.106811319505737</v>
      </c>
      <c r="M53">
        <v>1.4253489083667601</v>
      </c>
      <c r="N53">
        <v>1.6141724251570699</v>
      </c>
      <c r="O53">
        <v>9</v>
      </c>
    </row>
    <row r="54" spans="1:15" x14ac:dyDescent="0.3">
      <c r="A54" t="s">
        <v>1224</v>
      </c>
      <c r="B54" t="s">
        <v>1225</v>
      </c>
      <c r="C54" t="s">
        <v>124</v>
      </c>
      <c r="D54" t="s">
        <v>1226</v>
      </c>
      <c r="E54">
        <v>423</v>
      </c>
      <c r="F54">
        <v>369</v>
      </c>
      <c r="G54">
        <v>11</v>
      </c>
      <c r="H54">
        <v>43</v>
      </c>
      <c r="I54">
        <v>15</v>
      </c>
      <c r="J54">
        <v>0.87234042553191504</v>
      </c>
      <c r="K54">
        <v>0.68932038834951503</v>
      </c>
      <c r="L54">
        <v>0.106811319505737</v>
      </c>
      <c r="M54">
        <v>1.71348915104986</v>
      </c>
      <c r="N54">
        <v>1.9458212373453001</v>
      </c>
      <c r="O54">
        <v>9</v>
      </c>
    </row>
    <row r="55" spans="1:15" x14ac:dyDescent="0.3">
      <c r="A55" t="s">
        <v>1251</v>
      </c>
      <c r="B55" t="s">
        <v>1252</v>
      </c>
      <c r="C55" t="s">
        <v>112</v>
      </c>
      <c r="D55" t="s">
        <v>1253</v>
      </c>
      <c r="E55">
        <v>30</v>
      </c>
      <c r="F55">
        <v>25</v>
      </c>
      <c r="G55">
        <v>4</v>
      </c>
      <c r="H55">
        <v>1</v>
      </c>
      <c r="I55">
        <v>0</v>
      </c>
      <c r="J55">
        <v>0.83333333333333304</v>
      </c>
      <c r="K55">
        <v>0.68932038834951503</v>
      </c>
      <c r="L55">
        <v>0.106811319505737</v>
      </c>
      <c r="M55">
        <v>1.3482929117459701</v>
      </c>
      <c r="N55">
        <v>1.5254811354111399</v>
      </c>
      <c r="O55">
        <v>9</v>
      </c>
    </row>
    <row r="56" spans="1:15" x14ac:dyDescent="0.3">
      <c r="A56" t="s">
        <v>1260</v>
      </c>
      <c r="B56" t="s">
        <v>1261</v>
      </c>
      <c r="C56" t="s">
        <v>996</v>
      </c>
      <c r="D56" t="s">
        <v>1256</v>
      </c>
      <c r="E56">
        <v>463</v>
      </c>
      <c r="F56">
        <v>386</v>
      </c>
      <c r="G56">
        <v>59</v>
      </c>
      <c r="H56">
        <v>18</v>
      </c>
      <c r="I56">
        <v>31</v>
      </c>
      <c r="J56">
        <v>0.83369330453563695</v>
      </c>
      <c r="K56">
        <v>0.68932038834951503</v>
      </c>
      <c r="L56">
        <v>0.106811319505737</v>
      </c>
      <c r="M56">
        <v>1.3516630714253901</v>
      </c>
      <c r="N56">
        <v>1.5293601821009</v>
      </c>
      <c r="O56">
        <v>9</v>
      </c>
    </row>
    <row r="57" spans="1:15" x14ac:dyDescent="0.3">
      <c r="A57" t="s">
        <v>1284</v>
      </c>
      <c r="B57" t="s">
        <v>1285</v>
      </c>
      <c r="C57" t="s">
        <v>252</v>
      </c>
      <c r="D57" t="s">
        <v>1286</v>
      </c>
      <c r="E57">
        <v>34</v>
      </c>
      <c r="F57">
        <v>29</v>
      </c>
      <c r="G57">
        <v>2</v>
      </c>
      <c r="H57">
        <v>3</v>
      </c>
      <c r="I57">
        <v>9</v>
      </c>
      <c r="J57">
        <v>0.85294117647058798</v>
      </c>
      <c r="K57">
        <v>0.68932038834951503</v>
      </c>
      <c r="L57">
        <v>0.106811319505737</v>
      </c>
      <c r="M57">
        <v>1.53186749193081</v>
      </c>
      <c r="N57">
        <v>1.7367750903940899</v>
      </c>
      <c r="O57">
        <v>9</v>
      </c>
    </row>
    <row r="58" spans="1:15" x14ac:dyDescent="0.3">
      <c r="A58" t="s">
        <v>1326</v>
      </c>
      <c r="B58" t="s">
        <v>1327</v>
      </c>
      <c r="C58" t="s">
        <v>158</v>
      </c>
      <c r="D58" t="s">
        <v>1328</v>
      </c>
      <c r="E58">
        <v>329</v>
      </c>
      <c r="F58">
        <v>287</v>
      </c>
      <c r="G58">
        <v>5</v>
      </c>
      <c r="H58">
        <v>37</v>
      </c>
      <c r="I58">
        <v>1</v>
      </c>
      <c r="J58">
        <v>0.87234042553191504</v>
      </c>
      <c r="K58">
        <v>0.68932038834951503</v>
      </c>
      <c r="L58">
        <v>0.106811319505737</v>
      </c>
      <c r="M58">
        <v>1.71348915104986</v>
      </c>
      <c r="N58">
        <v>1.9458212373453001</v>
      </c>
      <c r="O58">
        <v>9</v>
      </c>
    </row>
    <row r="59" spans="1:15" x14ac:dyDescent="0.3">
      <c r="A59" t="s">
        <v>1332</v>
      </c>
      <c r="B59" t="s">
        <v>1333</v>
      </c>
      <c r="C59" t="s">
        <v>293</v>
      </c>
      <c r="D59" t="s">
        <v>1334</v>
      </c>
      <c r="E59">
        <v>379</v>
      </c>
      <c r="F59">
        <v>322</v>
      </c>
      <c r="G59">
        <v>18</v>
      </c>
      <c r="H59">
        <v>39</v>
      </c>
      <c r="I59">
        <v>10</v>
      </c>
      <c r="J59">
        <v>0.849604221635884</v>
      </c>
      <c r="K59">
        <v>0.68932038834951503</v>
      </c>
      <c r="L59">
        <v>0.106811319505737</v>
      </c>
      <c r="M59">
        <v>1.5006259077041</v>
      </c>
      <c r="N59">
        <v>1.7008160927782601</v>
      </c>
      <c r="O59">
        <v>9</v>
      </c>
    </row>
    <row r="60" spans="1:15" x14ac:dyDescent="0.3">
      <c r="A60" t="s">
        <v>1389</v>
      </c>
      <c r="B60" t="s">
        <v>1390</v>
      </c>
      <c r="C60" t="s">
        <v>197</v>
      </c>
      <c r="D60" t="s">
        <v>1391</v>
      </c>
      <c r="E60">
        <v>268</v>
      </c>
      <c r="F60">
        <v>230</v>
      </c>
      <c r="G60">
        <v>8</v>
      </c>
      <c r="H60">
        <v>30</v>
      </c>
      <c r="I60">
        <v>19</v>
      </c>
      <c r="J60">
        <v>0.85820895522388096</v>
      </c>
      <c r="K60">
        <v>0.68932038834951503</v>
      </c>
      <c r="L60">
        <v>0.106811319505737</v>
      </c>
      <c r="M60">
        <v>1.5811860358610701</v>
      </c>
      <c r="N60">
        <v>1.79354063053876</v>
      </c>
      <c r="O60">
        <v>9</v>
      </c>
    </row>
    <row r="61" spans="1:15" x14ac:dyDescent="0.3">
      <c r="A61" t="s">
        <v>1392</v>
      </c>
      <c r="B61" t="s">
        <v>1393</v>
      </c>
      <c r="C61" t="s">
        <v>1394</v>
      </c>
      <c r="D61" t="s">
        <v>1395</v>
      </c>
      <c r="E61">
        <v>38</v>
      </c>
      <c r="F61">
        <v>32</v>
      </c>
      <c r="G61">
        <v>4</v>
      </c>
      <c r="H61">
        <v>2</v>
      </c>
      <c r="I61">
        <v>6</v>
      </c>
      <c r="J61">
        <v>0.84210526315789502</v>
      </c>
      <c r="K61">
        <v>0.68932038834951503</v>
      </c>
      <c r="L61">
        <v>0.106811319505737</v>
      </c>
      <c r="M61">
        <v>1.43041838182866</v>
      </c>
      <c r="N61">
        <v>1.6200073784298299</v>
      </c>
      <c r="O61">
        <v>9</v>
      </c>
    </row>
    <row r="62" spans="1:15" x14ac:dyDescent="0.3">
      <c r="A62" t="s">
        <v>1423</v>
      </c>
      <c r="B62" t="s">
        <v>1424</v>
      </c>
      <c r="C62" t="s">
        <v>539</v>
      </c>
      <c r="D62" t="s">
        <v>1425</v>
      </c>
      <c r="E62">
        <v>44</v>
      </c>
      <c r="F62">
        <v>38</v>
      </c>
      <c r="G62">
        <v>2</v>
      </c>
      <c r="H62">
        <v>4</v>
      </c>
      <c r="I62">
        <v>0</v>
      </c>
      <c r="J62">
        <v>0.86363636363636398</v>
      </c>
      <c r="K62">
        <v>0.68932038834951503</v>
      </c>
      <c r="L62">
        <v>0.106811319505737</v>
      </c>
      <c r="M62">
        <v>1.63199908112254</v>
      </c>
      <c r="N62">
        <v>1.8520263385666</v>
      </c>
      <c r="O62">
        <v>9</v>
      </c>
    </row>
    <row r="63" spans="1:15" x14ac:dyDescent="0.3">
      <c r="A63" t="s">
        <v>1555</v>
      </c>
      <c r="B63" t="s">
        <v>1556</v>
      </c>
      <c r="C63" t="s">
        <v>1151</v>
      </c>
      <c r="D63" t="s">
        <v>1557</v>
      </c>
      <c r="E63">
        <v>43</v>
      </c>
      <c r="F63">
        <v>36</v>
      </c>
      <c r="G63">
        <v>3</v>
      </c>
      <c r="H63">
        <v>4</v>
      </c>
      <c r="I63">
        <v>4</v>
      </c>
      <c r="J63">
        <v>0.837209302325581</v>
      </c>
      <c r="K63">
        <v>0.68932038834951503</v>
      </c>
      <c r="L63">
        <v>0.106811319505737</v>
      </c>
      <c r="M63">
        <v>1.3845809101546001</v>
      </c>
      <c r="N63">
        <v>1.5672485451170799</v>
      </c>
      <c r="O63">
        <v>9</v>
      </c>
    </row>
    <row r="64" spans="1:15" x14ac:dyDescent="0.3">
      <c r="A64" t="s">
        <v>1576</v>
      </c>
      <c r="B64" t="s">
        <v>1577</v>
      </c>
      <c r="C64" t="s">
        <v>158</v>
      </c>
      <c r="D64" t="s">
        <v>1578</v>
      </c>
      <c r="E64">
        <v>171</v>
      </c>
      <c r="F64">
        <v>143</v>
      </c>
      <c r="G64">
        <v>15</v>
      </c>
      <c r="H64">
        <v>13</v>
      </c>
      <c r="I64">
        <v>13</v>
      </c>
      <c r="J64">
        <v>0.83625730994152003</v>
      </c>
      <c r="K64">
        <v>0.68932038834951503</v>
      </c>
      <c r="L64">
        <v>0.106811319505737</v>
      </c>
      <c r="M64">
        <v>1.3756680684402001</v>
      </c>
      <c r="N64">
        <v>1.5569898830840401</v>
      </c>
      <c r="O64">
        <v>9</v>
      </c>
    </row>
    <row r="65" spans="1:15" x14ac:dyDescent="0.3">
      <c r="A65" t="s">
        <v>1608</v>
      </c>
      <c r="B65" t="s">
        <v>1609</v>
      </c>
      <c r="C65" t="s">
        <v>45</v>
      </c>
      <c r="D65" t="s">
        <v>1610</v>
      </c>
      <c r="E65">
        <v>210</v>
      </c>
      <c r="F65">
        <v>180</v>
      </c>
      <c r="G65">
        <v>19</v>
      </c>
      <c r="H65">
        <v>11</v>
      </c>
      <c r="I65">
        <v>72</v>
      </c>
      <c r="J65">
        <v>0.85714285714285698</v>
      </c>
      <c r="K65">
        <v>0.68932038834951503</v>
      </c>
      <c r="L65">
        <v>0.106811319505737</v>
      </c>
      <c r="M65">
        <v>1.57120490197042</v>
      </c>
      <c r="N65">
        <v>1.7820523664618599</v>
      </c>
      <c r="O65">
        <v>9</v>
      </c>
    </row>
    <row r="66" spans="1:15" x14ac:dyDescent="0.3">
      <c r="A66" t="s">
        <v>1628</v>
      </c>
      <c r="B66" t="s">
        <v>1629</v>
      </c>
      <c r="C66" t="s">
        <v>77</v>
      </c>
      <c r="D66" t="s">
        <v>1630</v>
      </c>
      <c r="E66">
        <v>509</v>
      </c>
      <c r="F66">
        <v>435</v>
      </c>
      <c r="G66">
        <v>19</v>
      </c>
      <c r="H66">
        <v>55</v>
      </c>
      <c r="I66">
        <v>245</v>
      </c>
      <c r="J66">
        <v>0.85461689587426304</v>
      </c>
      <c r="K66">
        <v>0.68932038834951503</v>
      </c>
      <c r="L66">
        <v>0.106811319505737</v>
      </c>
      <c r="M66">
        <v>1.5475560857187101</v>
      </c>
      <c r="N66">
        <v>1.7548326287865399</v>
      </c>
      <c r="O66">
        <v>9</v>
      </c>
    </row>
    <row r="67" spans="1:15" x14ac:dyDescent="0.3">
      <c r="A67" t="s">
        <v>1651</v>
      </c>
      <c r="B67" t="s">
        <v>1652</v>
      </c>
      <c r="C67" t="s">
        <v>431</v>
      </c>
      <c r="D67" t="s">
        <v>1653</v>
      </c>
      <c r="E67">
        <v>21</v>
      </c>
      <c r="F67">
        <v>18</v>
      </c>
      <c r="G67">
        <v>3</v>
      </c>
      <c r="H67">
        <v>0</v>
      </c>
      <c r="I67">
        <v>2</v>
      </c>
      <c r="J67">
        <v>0.85714285714285698</v>
      </c>
      <c r="K67">
        <v>0.68932038834951503</v>
      </c>
      <c r="L67">
        <v>0.106811319505737</v>
      </c>
      <c r="M67">
        <v>1.57120490197042</v>
      </c>
      <c r="N67">
        <v>1.7820523664618599</v>
      </c>
      <c r="O67">
        <v>9</v>
      </c>
    </row>
    <row r="68" spans="1:15" x14ac:dyDescent="0.3">
      <c r="A68" t="s">
        <v>1681</v>
      </c>
      <c r="B68" t="s">
        <v>1682</v>
      </c>
      <c r="C68" t="s">
        <v>158</v>
      </c>
      <c r="D68" t="s">
        <v>1683</v>
      </c>
      <c r="E68">
        <v>138</v>
      </c>
      <c r="F68">
        <v>120</v>
      </c>
      <c r="G68">
        <v>2</v>
      </c>
      <c r="H68">
        <v>16</v>
      </c>
      <c r="I68">
        <v>10</v>
      </c>
      <c r="J68">
        <v>0.86956521739130399</v>
      </c>
      <c r="K68">
        <v>0.68932038834951503</v>
      </c>
      <c r="L68">
        <v>0.106811319505737</v>
      </c>
      <c r="M68">
        <v>1.6875068099136099</v>
      </c>
      <c r="N68">
        <v>1.9159156174448499</v>
      </c>
      <c r="O68">
        <v>9</v>
      </c>
    </row>
    <row r="69" spans="1:15" x14ac:dyDescent="0.3">
      <c r="A69" t="s">
        <v>1802</v>
      </c>
      <c r="B69" t="s">
        <v>1803</v>
      </c>
      <c r="C69" t="s">
        <v>982</v>
      </c>
      <c r="D69" t="s">
        <v>1804</v>
      </c>
      <c r="E69">
        <v>32</v>
      </c>
      <c r="F69">
        <v>27</v>
      </c>
      <c r="G69">
        <v>0</v>
      </c>
      <c r="H69">
        <v>5</v>
      </c>
      <c r="I69">
        <v>1</v>
      </c>
      <c r="J69">
        <v>0.84375</v>
      </c>
      <c r="K69">
        <v>0.68932038834951503</v>
      </c>
      <c r="L69">
        <v>0.106811319505737</v>
      </c>
      <c r="M69">
        <v>1.44581690746916</v>
      </c>
      <c r="N69">
        <v>1.6377310489958301</v>
      </c>
      <c r="O69">
        <v>9</v>
      </c>
    </row>
    <row r="70" spans="1:15" x14ac:dyDescent="0.3">
      <c r="A70" t="s">
        <v>1941</v>
      </c>
      <c r="B70" t="s">
        <v>1942</v>
      </c>
      <c r="C70" t="s">
        <v>1500</v>
      </c>
      <c r="D70" t="s">
        <v>1943</v>
      </c>
      <c r="E70">
        <v>37</v>
      </c>
      <c r="F70">
        <v>32</v>
      </c>
      <c r="G70">
        <v>2</v>
      </c>
      <c r="H70">
        <v>3</v>
      </c>
      <c r="I70">
        <v>10</v>
      </c>
      <c r="J70">
        <v>0.86486486486486502</v>
      </c>
      <c r="K70">
        <v>0.68932038834951503</v>
      </c>
      <c r="L70">
        <v>0.106811319505737</v>
      </c>
      <c r="M70">
        <v>1.6435006825837599</v>
      </c>
      <c r="N70">
        <v>1.86526465761345</v>
      </c>
      <c r="O70">
        <v>9</v>
      </c>
    </row>
    <row r="71" spans="1:15" x14ac:dyDescent="0.3">
      <c r="A71" t="s">
        <v>2047</v>
      </c>
      <c r="B71" t="s">
        <v>2048</v>
      </c>
      <c r="C71" t="s">
        <v>45</v>
      </c>
      <c r="D71" t="s">
        <v>2049</v>
      </c>
      <c r="E71">
        <v>224</v>
      </c>
      <c r="F71">
        <v>187</v>
      </c>
      <c r="G71">
        <v>19</v>
      </c>
      <c r="H71">
        <v>18</v>
      </c>
      <c r="I71">
        <v>4</v>
      </c>
      <c r="J71">
        <v>0.83482142857142905</v>
      </c>
      <c r="K71">
        <v>0.68932038834951503</v>
      </c>
      <c r="L71">
        <v>0.106811319505737</v>
      </c>
      <c r="M71">
        <v>1.36222491113499</v>
      </c>
      <c r="N71">
        <v>1.54151683735181</v>
      </c>
      <c r="O71">
        <v>9</v>
      </c>
    </row>
    <row r="72" spans="1:15" x14ac:dyDescent="0.3">
      <c r="A72" t="s">
        <v>2055</v>
      </c>
      <c r="B72" t="s">
        <v>2056</v>
      </c>
      <c r="C72" t="s">
        <v>100</v>
      </c>
      <c r="D72" t="s">
        <v>2057</v>
      </c>
      <c r="E72">
        <v>46</v>
      </c>
      <c r="F72">
        <v>39</v>
      </c>
      <c r="G72">
        <v>4</v>
      </c>
      <c r="H72">
        <v>3</v>
      </c>
      <c r="I72">
        <v>5</v>
      </c>
      <c r="J72">
        <v>0.84782608695652195</v>
      </c>
      <c r="K72">
        <v>0.68932038834951503</v>
      </c>
      <c r="L72">
        <v>0.106811319505737</v>
      </c>
      <c r="M72">
        <v>1.4839784710130199</v>
      </c>
      <c r="N72">
        <v>1.68165492822462</v>
      </c>
      <c r="O72">
        <v>9</v>
      </c>
    </row>
    <row r="73" spans="1:15" x14ac:dyDescent="0.3">
      <c r="A73" t="s">
        <v>2092</v>
      </c>
      <c r="B73" t="s">
        <v>2093</v>
      </c>
      <c r="C73" t="s">
        <v>532</v>
      </c>
      <c r="D73" t="s">
        <v>2094</v>
      </c>
      <c r="E73">
        <v>93</v>
      </c>
      <c r="F73">
        <v>79</v>
      </c>
      <c r="G73">
        <v>6</v>
      </c>
      <c r="H73">
        <v>8</v>
      </c>
      <c r="I73">
        <v>6</v>
      </c>
      <c r="J73">
        <v>0.84946236559139798</v>
      </c>
      <c r="K73">
        <v>0.68932038834951503</v>
      </c>
      <c r="L73">
        <v>0.106811319505737</v>
      </c>
      <c r="M73">
        <v>1.49929780834963</v>
      </c>
      <c r="N73">
        <v>1.6992874532197</v>
      </c>
      <c r="O73">
        <v>9</v>
      </c>
    </row>
    <row r="74" spans="1:15" x14ac:dyDescent="0.3">
      <c r="A74" t="s">
        <v>2145</v>
      </c>
      <c r="B74" t="s">
        <v>2146</v>
      </c>
      <c r="C74" t="s">
        <v>88</v>
      </c>
      <c r="D74" t="s">
        <v>2147</v>
      </c>
      <c r="E74">
        <v>23</v>
      </c>
      <c r="F74">
        <v>20</v>
      </c>
      <c r="G74">
        <v>1</v>
      </c>
      <c r="H74">
        <v>2</v>
      </c>
      <c r="I74">
        <v>1</v>
      </c>
      <c r="J74">
        <v>0.86956521739130399</v>
      </c>
      <c r="K74">
        <v>0.68932038834951503</v>
      </c>
      <c r="L74">
        <v>0.106811319505737</v>
      </c>
      <c r="M74">
        <v>1.6875068099136099</v>
      </c>
      <c r="N74">
        <v>1.9159156174448499</v>
      </c>
      <c r="O74">
        <v>9</v>
      </c>
    </row>
    <row r="75" spans="1:15" x14ac:dyDescent="0.3">
      <c r="A75" t="s">
        <v>2163</v>
      </c>
      <c r="B75" t="s">
        <v>2164</v>
      </c>
      <c r="C75" t="s">
        <v>2165</v>
      </c>
      <c r="D75" t="s">
        <v>2166</v>
      </c>
      <c r="E75">
        <v>57</v>
      </c>
      <c r="F75">
        <v>49</v>
      </c>
      <c r="G75">
        <v>4</v>
      </c>
      <c r="H75">
        <v>4</v>
      </c>
      <c r="I75">
        <v>9</v>
      </c>
      <c r="J75">
        <v>0.859649122807018</v>
      </c>
      <c r="K75">
        <v>0.68932038834951503</v>
      </c>
      <c r="L75">
        <v>0.106811319505737</v>
      </c>
      <c r="M75">
        <v>1.59466932199405</v>
      </c>
      <c r="N75">
        <v>1.8090598644672</v>
      </c>
      <c r="O75">
        <v>9</v>
      </c>
    </row>
    <row r="76" spans="1:15" x14ac:dyDescent="0.3">
      <c r="A76" t="s">
        <v>2178</v>
      </c>
      <c r="B76" t="s">
        <v>2179</v>
      </c>
      <c r="C76" t="s">
        <v>29</v>
      </c>
      <c r="D76" t="s">
        <v>2180</v>
      </c>
      <c r="E76">
        <v>253</v>
      </c>
      <c r="F76">
        <v>212</v>
      </c>
      <c r="G76">
        <v>19</v>
      </c>
      <c r="H76">
        <v>22</v>
      </c>
      <c r="I76">
        <v>2</v>
      </c>
      <c r="J76">
        <v>0.83794466403162104</v>
      </c>
      <c r="K76">
        <v>0.68932038834951503</v>
      </c>
      <c r="L76">
        <v>0.106811319505737</v>
      </c>
      <c r="M76">
        <v>1.39146558969458</v>
      </c>
      <c r="N76">
        <v>1.5751727967608899</v>
      </c>
      <c r="O76">
        <v>9</v>
      </c>
    </row>
    <row r="77" spans="1:15" x14ac:dyDescent="0.3">
      <c r="A77" t="s">
        <v>2305</v>
      </c>
      <c r="B77" t="s">
        <v>2306</v>
      </c>
      <c r="C77" t="s">
        <v>705</v>
      </c>
      <c r="D77" t="s">
        <v>2307</v>
      </c>
      <c r="E77">
        <v>36</v>
      </c>
      <c r="F77">
        <v>30</v>
      </c>
      <c r="G77">
        <v>1</v>
      </c>
      <c r="H77">
        <v>5</v>
      </c>
      <c r="I77">
        <v>5</v>
      </c>
      <c r="J77">
        <v>0.83333333333333304</v>
      </c>
      <c r="K77">
        <v>0.68932038834951503</v>
      </c>
      <c r="L77">
        <v>0.106811319505737</v>
      </c>
      <c r="M77">
        <v>1.3482929117459701</v>
      </c>
      <c r="N77">
        <v>1.5254811354111399</v>
      </c>
      <c r="O77">
        <v>9</v>
      </c>
    </row>
    <row r="78" spans="1:15" x14ac:dyDescent="0.3">
      <c r="A78" t="s">
        <v>2343</v>
      </c>
      <c r="B78" t="s">
        <v>2344</v>
      </c>
      <c r="C78" t="s">
        <v>2345</v>
      </c>
      <c r="D78" t="s">
        <v>2346</v>
      </c>
      <c r="E78">
        <v>24</v>
      </c>
      <c r="F78">
        <v>20</v>
      </c>
      <c r="G78">
        <v>1</v>
      </c>
      <c r="H78">
        <v>3</v>
      </c>
      <c r="I78">
        <v>1</v>
      </c>
      <c r="J78">
        <v>0.83333333333333304</v>
      </c>
      <c r="K78">
        <v>0.68932038834951503</v>
      </c>
      <c r="L78">
        <v>0.106811319505737</v>
      </c>
      <c r="M78">
        <v>1.3482929117459701</v>
      </c>
      <c r="N78">
        <v>1.5254811354111399</v>
      </c>
      <c r="O78">
        <v>9</v>
      </c>
    </row>
    <row r="79" spans="1:15" x14ac:dyDescent="0.3">
      <c r="A79" t="s">
        <v>2432</v>
      </c>
      <c r="B79" t="s">
        <v>2433</v>
      </c>
      <c r="C79" t="s">
        <v>974</v>
      </c>
      <c r="D79" t="s">
        <v>2434</v>
      </c>
      <c r="E79">
        <v>26</v>
      </c>
      <c r="F79">
        <v>22</v>
      </c>
      <c r="G79">
        <v>3</v>
      </c>
      <c r="H79">
        <v>1</v>
      </c>
      <c r="I79">
        <v>5</v>
      </c>
      <c r="J79">
        <v>0.84615384615384603</v>
      </c>
      <c r="K79">
        <v>0.68932038834951503</v>
      </c>
      <c r="L79">
        <v>0.106811319505737</v>
      </c>
      <c r="M79">
        <v>1.46832244494375</v>
      </c>
      <c r="N79">
        <v>1.6636348752076799</v>
      </c>
      <c r="O79">
        <v>9</v>
      </c>
    </row>
    <row r="80" spans="1:15" x14ac:dyDescent="0.3">
      <c r="A80" t="s">
        <v>2457</v>
      </c>
      <c r="B80" t="s">
        <v>2458</v>
      </c>
      <c r="C80" t="s">
        <v>17</v>
      </c>
      <c r="D80" t="s">
        <v>2459</v>
      </c>
      <c r="E80">
        <v>46</v>
      </c>
      <c r="F80">
        <v>39</v>
      </c>
      <c r="G80">
        <v>0</v>
      </c>
      <c r="H80">
        <v>7</v>
      </c>
      <c r="I80">
        <v>5</v>
      </c>
      <c r="J80">
        <v>0.84782608695652195</v>
      </c>
      <c r="K80">
        <v>0.68932038834951503</v>
      </c>
      <c r="L80">
        <v>0.106811319505737</v>
      </c>
      <c r="M80">
        <v>1.4839784710130199</v>
      </c>
      <c r="N80">
        <v>1.68165492822462</v>
      </c>
      <c r="O80">
        <v>9</v>
      </c>
    </row>
    <row r="81" spans="1:15" x14ac:dyDescent="0.3">
      <c r="A81" t="s">
        <v>2474</v>
      </c>
      <c r="B81" t="s">
        <v>2475</v>
      </c>
      <c r="C81" t="s">
        <v>158</v>
      </c>
      <c r="D81" t="s">
        <v>2476</v>
      </c>
      <c r="E81">
        <v>22</v>
      </c>
      <c r="F81">
        <v>19</v>
      </c>
      <c r="G81">
        <v>2</v>
      </c>
      <c r="H81">
        <v>1</v>
      </c>
      <c r="I81">
        <v>4</v>
      </c>
      <c r="J81">
        <v>0.86363636363636398</v>
      </c>
      <c r="K81">
        <v>0.68932038834951503</v>
      </c>
      <c r="L81">
        <v>0.106811319505737</v>
      </c>
      <c r="M81">
        <v>1.63199908112254</v>
      </c>
      <c r="N81">
        <v>1.8520263385666</v>
      </c>
      <c r="O81">
        <v>9</v>
      </c>
    </row>
    <row r="82" spans="1:15" x14ac:dyDescent="0.3">
      <c r="A82" t="s">
        <v>2497</v>
      </c>
      <c r="B82" t="s">
        <v>2498</v>
      </c>
      <c r="C82" t="s">
        <v>17</v>
      </c>
      <c r="D82" t="s">
        <v>1510</v>
      </c>
      <c r="E82">
        <v>25</v>
      </c>
      <c r="F82">
        <v>21</v>
      </c>
      <c r="G82">
        <v>1</v>
      </c>
      <c r="H82">
        <v>3</v>
      </c>
      <c r="I82">
        <v>2</v>
      </c>
      <c r="J82">
        <v>0.84</v>
      </c>
      <c r="K82">
        <v>0.68932038834951503</v>
      </c>
      <c r="L82">
        <v>0.106811319505737</v>
      </c>
      <c r="M82">
        <v>1.41070826900881</v>
      </c>
      <c r="N82">
        <v>1.5973210801053399</v>
      </c>
      <c r="O82">
        <v>9</v>
      </c>
    </row>
    <row r="83" spans="1:15" x14ac:dyDescent="0.3">
      <c r="A83" t="s">
        <v>2588</v>
      </c>
      <c r="B83" t="s">
        <v>2589</v>
      </c>
      <c r="C83" t="s">
        <v>41</v>
      </c>
      <c r="D83" t="s">
        <v>2590</v>
      </c>
      <c r="E83">
        <v>515</v>
      </c>
      <c r="F83">
        <v>431</v>
      </c>
      <c r="G83">
        <v>21</v>
      </c>
      <c r="H83">
        <v>63</v>
      </c>
      <c r="I83">
        <v>23</v>
      </c>
      <c r="J83">
        <v>0.83689320388349497</v>
      </c>
      <c r="K83">
        <v>0.68932038834951503</v>
      </c>
      <c r="L83">
        <v>0.106811319505737</v>
      </c>
      <c r="M83">
        <v>1.38162150057564</v>
      </c>
      <c r="N83">
        <v>1.56384227092747</v>
      </c>
      <c r="O83">
        <v>9</v>
      </c>
    </row>
    <row r="84" spans="1:15" x14ac:dyDescent="0.3">
      <c r="A84" t="s">
        <v>2731</v>
      </c>
      <c r="B84" t="s">
        <v>2732</v>
      </c>
      <c r="C84" t="s">
        <v>982</v>
      </c>
      <c r="D84" t="s">
        <v>2733</v>
      </c>
      <c r="E84">
        <v>215</v>
      </c>
      <c r="F84">
        <v>182</v>
      </c>
      <c r="G84">
        <v>19</v>
      </c>
      <c r="H84">
        <v>14</v>
      </c>
      <c r="I84">
        <v>13</v>
      </c>
      <c r="J84">
        <v>0.84651162790697698</v>
      </c>
      <c r="K84">
        <v>0.68932038834951503</v>
      </c>
      <c r="L84">
        <v>0.106811319505737</v>
      </c>
      <c r="M84">
        <v>1.47167210633531</v>
      </c>
      <c r="N84">
        <v>1.6674903284113101</v>
      </c>
      <c r="O84">
        <v>9</v>
      </c>
    </row>
    <row r="85" spans="1:15" x14ac:dyDescent="0.3">
      <c r="A85" t="s">
        <v>2796</v>
      </c>
      <c r="B85" t="s">
        <v>2797</v>
      </c>
      <c r="C85" t="s">
        <v>183</v>
      </c>
      <c r="D85" t="s">
        <v>2798</v>
      </c>
      <c r="E85">
        <v>21</v>
      </c>
      <c r="F85">
        <v>18</v>
      </c>
      <c r="G85">
        <v>1</v>
      </c>
      <c r="H85">
        <v>2</v>
      </c>
      <c r="I85">
        <v>1</v>
      </c>
      <c r="J85">
        <v>0.85714285714285698</v>
      </c>
      <c r="K85">
        <v>0.68932038834951503</v>
      </c>
      <c r="L85">
        <v>0.106811319505737</v>
      </c>
      <c r="M85">
        <v>1.57120490197042</v>
      </c>
      <c r="N85">
        <v>1.7820523664618599</v>
      </c>
      <c r="O85">
        <v>9</v>
      </c>
    </row>
    <row r="86" spans="1:15" x14ac:dyDescent="0.3">
      <c r="A86" t="s">
        <v>2835</v>
      </c>
      <c r="B86" t="s">
        <v>2836</v>
      </c>
      <c r="C86" t="s">
        <v>45</v>
      </c>
      <c r="D86" t="s">
        <v>2837</v>
      </c>
      <c r="E86">
        <v>189</v>
      </c>
      <c r="F86">
        <v>159</v>
      </c>
      <c r="G86">
        <v>17</v>
      </c>
      <c r="H86">
        <v>13</v>
      </c>
      <c r="I86">
        <v>1</v>
      </c>
      <c r="J86">
        <v>0.84126984126984095</v>
      </c>
      <c r="K86">
        <v>0.68932038834951503</v>
      </c>
      <c r="L86">
        <v>0.106811319505737</v>
      </c>
      <c r="M86">
        <v>1.4225969084874499</v>
      </c>
      <c r="N86">
        <v>1.61100487909472</v>
      </c>
      <c r="O86">
        <v>9</v>
      </c>
    </row>
    <row r="87" spans="1:15" x14ac:dyDescent="0.3">
      <c r="A87" t="s">
        <v>2885</v>
      </c>
      <c r="B87" t="s">
        <v>2886</v>
      </c>
      <c r="C87" t="s">
        <v>100</v>
      </c>
      <c r="D87" t="s">
        <v>2887</v>
      </c>
      <c r="E87">
        <v>43</v>
      </c>
      <c r="F87">
        <v>36</v>
      </c>
      <c r="G87">
        <v>1</v>
      </c>
      <c r="H87">
        <v>6</v>
      </c>
      <c r="I87">
        <v>4</v>
      </c>
      <c r="J87">
        <v>0.837209302325581</v>
      </c>
      <c r="K87">
        <v>0.68932038834951503</v>
      </c>
      <c r="L87">
        <v>0.106811319505737</v>
      </c>
      <c r="M87">
        <v>1.3845809101546001</v>
      </c>
      <c r="N87">
        <v>1.5672485451170799</v>
      </c>
      <c r="O87">
        <v>9</v>
      </c>
    </row>
    <row r="88" spans="1:15" x14ac:dyDescent="0.3">
      <c r="A88" t="s">
        <v>2921</v>
      </c>
      <c r="B88" t="s">
        <v>2922</v>
      </c>
      <c r="C88" t="s">
        <v>293</v>
      </c>
      <c r="D88" t="s">
        <v>2923</v>
      </c>
      <c r="E88">
        <v>397</v>
      </c>
      <c r="F88">
        <v>340</v>
      </c>
      <c r="G88">
        <v>35</v>
      </c>
      <c r="H88">
        <v>22</v>
      </c>
      <c r="I88">
        <v>19</v>
      </c>
      <c r="J88">
        <v>0.85642317380352595</v>
      </c>
      <c r="K88">
        <v>0.68932038834951503</v>
      </c>
      <c r="L88">
        <v>0.106811319505737</v>
      </c>
      <c r="M88">
        <v>1.5644670080593499</v>
      </c>
      <c r="N88">
        <v>1.7742970647676299</v>
      </c>
      <c r="O88">
        <v>9</v>
      </c>
    </row>
    <row r="89" spans="1:15" x14ac:dyDescent="0.3">
      <c r="A89" t="s">
        <v>2937</v>
      </c>
      <c r="B89" t="s">
        <v>2938</v>
      </c>
      <c r="C89" t="s">
        <v>592</v>
      </c>
      <c r="D89" t="s">
        <v>2939</v>
      </c>
      <c r="E89">
        <v>127</v>
      </c>
      <c r="F89">
        <v>106</v>
      </c>
      <c r="G89">
        <v>18</v>
      </c>
      <c r="H89">
        <v>3</v>
      </c>
      <c r="I89">
        <v>11</v>
      </c>
      <c r="J89">
        <v>0.83464566929133899</v>
      </c>
      <c r="K89">
        <v>0.68932038834951503</v>
      </c>
      <c r="L89">
        <v>0.106811319505737</v>
      </c>
      <c r="M89">
        <v>1.3605793993961299</v>
      </c>
      <c r="N89">
        <v>1.53962285680764</v>
      </c>
      <c r="O89">
        <v>9</v>
      </c>
    </row>
    <row r="90" spans="1:15" x14ac:dyDescent="0.3">
      <c r="A90" t="s">
        <v>3015</v>
      </c>
      <c r="B90" t="s">
        <v>3016</v>
      </c>
      <c r="C90" t="s">
        <v>650</v>
      </c>
      <c r="D90" t="s">
        <v>3017</v>
      </c>
      <c r="E90">
        <v>285</v>
      </c>
      <c r="F90">
        <v>238</v>
      </c>
      <c r="G90">
        <v>15</v>
      </c>
      <c r="H90">
        <v>32</v>
      </c>
      <c r="I90">
        <v>264</v>
      </c>
      <c r="J90">
        <v>0.83508771929824599</v>
      </c>
      <c r="K90">
        <v>0.68932038834951503</v>
      </c>
      <c r="L90">
        <v>0.106811319505737</v>
      </c>
      <c r="M90">
        <v>1.3647180057625099</v>
      </c>
      <c r="N90">
        <v>1.5443863840148799</v>
      </c>
      <c r="O90">
        <v>9</v>
      </c>
    </row>
    <row r="91" spans="1:15" x14ac:dyDescent="0.3">
      <c r="A91" t="s">
        <v>3060</v>
      </c>
      <c r="B91" t="s">
        <v>3061</v>
      </c>
      <c r="C91" t="s">
        <v>124</v>
      </c>
      <c r="D91" t="s">
        <v>3062</v>
      </c>
      <c r="E91">
        <v>235</v>
      </c>
      <c r="F91">
        <v>200</v>
      </c>
      <c r="G91">
        <v>5</v>
      </c>
      <c r="H91">
        <v>30</v>
      </c>
      <c r="I91">
        <v>19</v>
      </c>
      <c r="J91">
        <v>0.85106382978723405</v>
      </c>
      <c r="K91">
        <v>0.68932038834951503</v>
      </c>
      <c r="L91">
        <v>0.106811319505737</v>
      </c>
      <c r="M91">
        <v>1.5142912023386399</v>
      </c>
      <c r="N91">
        <v>1.7165448181084899</v>
      </c>
      <c r="O91">
        <v>9</v>
      </c>
    </row>
    <row r="92" spans="1:15" x14ac:dyDescent="0.3">
      <c r="A92" t="s">
        <v>3156</v>
      </c>
      <c r="B92" t="s">
        <v>3157</v>
      </c>
      <c r="C92" t="s">
        <v>197</v>
      </c>
      <c r="D92" t="s">
        <v>3158</v>
      </c>
      <c r="E92">
        <v>36</v>
      </c>
      <c r="F92">
        <v>30</v>
      </c>
      <c r="G92">
        <v>3</v>
      </c>
      <c r="H92">
        <v>3</v>
      </c>
      <c r="I92">
        <v>2</v>
      </c>
      <c r="J92">
        <v>0.83333333333333304</v>
      </c>
      <c r="K92">
        <v>0.68932038834951503</v>
      </c>
      <c r="L92">
        <v>0.106811319505737</v>
      </c>
      <c r="M92">
        <v>1.3482929117459701</v>
      </c>
      <c r="N92">
        <v>1.5254811354111399</v>
      </c>
      <c r="O92">
        <v>9</v>
      </c>
    </row>
    <row r="93" spans="1:15" x14ac:dyDescent="0.3">
      <c r="A93" t="s">
        <v>3204</v>
      </c>
      <c r="B93" t="s">
        <v>3205</v>
      </c>
      <c r="C93" t="s">
        <v>2926</v>
      </c>
      <c r="D93" t="s">
        <v>3206</v>
      </c>
      <c r="E93">
        <v>462</v>
      </c>
      <c r="F93">
        <v>397</v>
      </c>
      <c r="G93">
        <v>17</v>
      </c>
      <c r="H93">
        <v>48</v>
      </c>
      <c r="I93">
        <v>21</v>
      </c>
      <c r="J93">
        <v>0.85930735930735902</v>
      </c>
      <c r="K93">
        <v>0.68932038834951503</v>
      </c>
      <c r="L93">
        <v>0.106811319505737</v>
      </c>
      <c r="M93">
        <v>1.59146962835446</v>
      </c>
      <c r="N93">
        <v>1.8053770238301099</v>
      </c>
      <c r="O93">
        <v>9</v>
      </c>
    </row>
    <row r="94" spans="1:15" x14ac:dyDescent="0.3">
      <c r="A94" t="s">
        <v>3222</v>
      </c>
      <c r="B94" t="s">
        <v>3223</v>
      </c>
      <c r="C94" t="s">
        <v>259</v>
      </c>
      <c r="D94" t="s">
        <v>3221</v>
      </c>
      <c r="E94">
        <v>406</v>
      </c>
      <c r="F94">
        <v>339</v>
      </c>
      <c r="G94">
        <v>21</v>
      </c>
      <c r="H94">
        <v>46</v>
      </c>
      <c r="I94">
        <v>225</v>
      </c>
      <c r="J94">
        <v>0.834975369458128</v>
      </c>
      <c r="K94">
        <v>0.68932038834951503</v>
      </c>
      <c r="L94">
        <v>0.106811319505737</v>
      </c>
      <c r="M94">
        <v>1.3636661524511</v>
      </c>
      <c r="N94">
        <v>1.5431757030698099</v>
      </c>
      <c r="O94">
        <v>9</v>
      </c>
    </row>
    <row r="95" spans="1:15" x14ac:dyDescent="0.3">
      <c r="A95" t="s">
        <v>3333</v>
      </c>
      <c r="B95" t="s">
        <v>3334</v>
      </c>
      <c r="C95" t="s">
        <v>3257</v>
      </c>
      <c r="D95" t="s">
        <v>3335</v>
      </c>
      <c r="E95">
        <v>427</v>
      </c>
      <c r="F95">
        <v>359</v>
      </c>
      <c r="G95">
        <v>18</v>
      </c>
      <c r="H95">
        <v>50</v>
      </c>
      <c r="I95">
        <v>20</v>
      </c>
      <c r="J95">
        <v>0.84074941451990604</v>
      </c>
      <c r="K95">
        <v>0.68932038834951503</v>
      </c>
      <c r="L95">
        <v>0.106811319505737</v>
      </c>
      <c r="M95">
        <v>1.4177245152585001</v>
      </c>
      <c r="N95">
        <v>1.60539676475481</v>
      </c>
      <c r="O95">
        <v>9</v>
      </c>
    </row>
    <row r="96" spans="1:15" x14ac:dyDescent="0.3">
      <c r="A96" t="s">
        <v>3399</v>
      </c>
      <c r="B96" t="s">
        <v>3400</v>
      </c>
      <c r="C96" t="s">
        <v>259</v>
      </c>
      <c r="D96" t="s">
        <v>3395</v>
      </c>
      <c r="E96">
        <v>29</v>
      </c>
      <c r="F96">
        <v>25</v>
      </c>
      <c r="G96">
        <v>2</v>
      </c>
      <c r="H96">
        <v>2</v>
      </c>
      <c r="I96">
        <v>3</v>
      </c>
      <c r="J96">
        <v>0.86206896551724099</v>
      </c>
      <c r="K96">
        <v>0.68932038834951503</v>
      </c>
      <c r="L96">
        <v>0.106811319505737</v>
      </c>
      <c r="M96">
        <v>1.6173246240858199</v>
      </c>
      <c r="N96">
        <v>1.83513606943787</v>
      </c>
      <c r="O96">
        <v>9</v>
      </c>
    </row>
    <row r="97" spans="1:15" x14ac:dyDescent="0.3">
      <c r="A97" t="s">
        <v>3477</v>
      </c>
      <c r="B97" t="s">
        <v>3478</v>
      </c>
      <c r="C97" t="s">
        <v>1176</v>
      </c>
      <c r="D97" t="s">
        <v>3479</v>
      </c>
      <c r="E97">
        <v>87</v>
      </c>
      <c r="F97">
        <v>76</v>
      </c>
      <c r="G97">
        <v>9</v>
      </c>
      <c r="H97">
        <v>2</v>
      </c>
      <c r="I97">
        <v>1</v>
      </c>
      <c r="J97">
        <v>0.87356321839080497</v>
      </c>
      <c r="K97">
        <v>0.68932038834951503</v>
      </c>
      <c r="L97">
        <v>0.106811319505737</v>
      </c>
      <c r="M97">
        <v>1.7249373090217699</v>
      </c>
      <c r="N97">
        <v>1.9589980430485701</v>
      </c>
      <c r="O97">
        <v>9</v>
      </c>
    </row>
    <row r="98" spans="1:15" x14ac:dyDescent="0.3">
      <c r="A98" t="s">
        <v>3585</v>
      </c>
      <c r="B98" t="s">
        <v>3586</v>
      </c>
      <c r="C98" t="s">
        <v>112</v>
      </c>
      <c r="D98" t="s">
        <v>3587</v>
      </c>
      <c r="E98">
        <v>336</v>
      </c>
      <c r="F98">
        <v>285</v>
      </c>
      <c r="G98">
        <v>12</v>
      </c>
      <c r="H98">
        <v>39</v>
      </c>
      <c r="I98">
        <v>69</v>
      </c>
      <c r="J98">
        <v>0.84821428571428603</v>
      </c>
      <c r="K98">
        <v>0.68932038834951503</v>
      </c>
      <c r="L98">
        <v>0.106811319505737</v>
      </c>
      <c r="M98">
        <v>1.4876129056362499</v>
      </c>
      <c r="N98">
        <v>1.6858381548178401</v>
      </c>
      <c r="O98">
        <v>9</v>
      </c>
    </row>
    <row r="99" spans="1:15" x14ac:dyDescent="0.3">
      <c r="A99" t="s">
        <v>3632</v>
      </c>
      <c r="B99" t="s">
        <v>3633</v>
      </c>
      <c r="C99" t="s">
        <v>158</v>
      </c>
      <c r="D99" t="s">
        <v>3634</v>
      </c>
      <c r="E99">
        <v>214</v>
      </c>
      <c r="F99">
        <v>179</v>
      </c>
      <c r="G99">
        <v>3</v>
      </c>
      <c r="H99">
        <v>32</v>
      </c>
      <c r="I99">
        <v>37</v>
      </c>
      <c r="J99">
        <v>0.83644859813084105</v>
      </c>
      <c r="K99">
        <v>0.68932038834951503</v>
      </c>
      <c r="L99">
        <v>0.106811319505737</v>
      </c>
      <c r="M99">
        <v>1.3774589665416901</v>
      </c>
      <c r="N99">
        <v>1.5590512030252599</v>
      </c>
      <c r="O99">
        <v>9</v>
      </c>
    </row>
    <row r="100" spans="1:15" x14ac:dyDescent="0.3">
      <c r="A100" t="s">
        <v>3796</v>
      </c>
      <c r="B100" t="s">
        <v>3797</v>
      </c>
      <c r="C100" t="s">
        <v>17</v>
      </c>
      <c r="D100" t="s">
        <v>3798</v>
      </c>
      <c r="E100">
        <v>130</v>
      </c>
      <c r="F100">
        <v>109</v>
      </c>
      <c r="G100">
        <v>13</v>
      </c>
      <c r="H100">
        <v>8</v>
      </c>
      <c r="I100">
        <v>1</v>
      </c>
      <c r="J100">
        <v>0.83846153846153804</v>
      </c>
      <c r="K100">
        <v>0.68932038834951503</v>
      </c>
      <c r="L100">
        <v>0.106811319505737</v>
      </c>
      <c r="M100">
        <v>1.39630472502508</v>
      </c>
      <c r="N100">
        <v>1.5807426313297599</v>
      </c>
      <c r="O100">
        <v>9</v>
      </c>
    </row>
    <row r="101" spans="1:15" x14ac:dyDescent="0.3">
      <c r="A101" t="s">
        <v>254</v>
      </c>
      <c r="B101" t="s">
        <v>255</v>
      </c>
      <c r="C101" t="s">
        <v>112</v>
      </c>
      <c r="D101" t="s">
        <v>256</v>
      </c>
      <c r="E101">
        <v>217</v>
      </c>
      <c r="F101">
        <v>177</v>
      </c>
      <c r="G101">
        <v>15</v>
      </c>
      <c r="H101">
        <v>25</v>
      </c>
      <c r="I101">
        <v>4</v>
      </c>
      <c r="J101">
        <v>0.81566820276497698</v>
      </c>
      <c r="K101">
        <v>0.68932038834951503</v>
      </c>
      <c r="L101">
        <v>0.106811319505737</v>
      </c>
      <c r="M101">
        <v>1.18290659641815</v>
      </c>
      <c r="N101">
        <v>1.33512183495416</v>
      </c>
      <c r="O101">
        <v>8</v>
      </c>
    </row>
    <row r="102" spans="1:15" x14ac:dyDescent="0.3">
      <c r="A102" t="s">
        <v>283</v>
      </c>
      <c r="B102" t="s">
        <v>284</v>
      </c>
      <c r="C102" t="s">
        <v>285</v>
      </c>
      <c r="D102" t="s">
        <v>286</v>
      </c>
      <c r="E102">
        <v>232</v>
      </c>
      <c r="F102">
        <v>186</v>
      </c>
      <c r="G102">
        <v>22</v>
      </c>
      <c r="H102">
        <v>24</v>
      </c>
      <c r="I102">
        <v>3</v>
      </c>
      <c r="J102">
        <v>0.80172413793103403</v>
      </c>
      <c r="K102">
        <v>0.68932038834951503</v>
      </c>
      <c r="L102">
        <v>0.106811319505737</v>
      </c>
      <c r="M102">
        <v>1.0523580281721201</v>
      </c>
      <c r="N102">
        <v>1.1848607079817399</v>
      </c>
      <c r="O102">
        <v>8</v>
      </c>
    </row>
    <row r="103" spans="1:15" x14ac:dyDescent="0.3">
      <c r="A103" t="s">
        <v>330</v>
      </c>
      <c r="B103" t="s">
        <v>331</v>
      </c>
      <c r="C103" t="s">
        <v>332</v>
      </c>
      <c r="D103" t="s">
        <v>333</v>
      </c>
      <c r="E103">
        <v>531</v>
      </c>
      <c r="F103">
        <v>428</v>
      </c>
      <c r="G103">
        <v>33</v>
      </c>
      <c r="H103">
        <v>70</v>
      </c>
      <c r="I103">
        <v>45</v>
      </c>
      <c r="J103">
        <v>0.806026365348399</v>
      </c>
      <c r="K103">
        <v>0.68932038834951503</v>
      </c>
      <c r="L103">
        <v>0.106811319505737</v>
      </c>
      <c r="M103">
        <v>1.09263678736425</v>
      </c>
      <c r="N103">
        <v>1.2312214749405499</v>
      </c>
      <c r="O103">
        <v>8</v>
      </c>
    </row>
    <row r="104" spans="1:15" x14ac:dyDescent="0.3">
      <c r="A104" t="s">
        <v>368</v>
      </c>
      <c r="B104" t="s">
        <v>369</v>
      </c>
      <c r="C104" t="s">
        <v>132</v>
      </c>
      <c r="D104" t="s">
        <v>370</v>
      </c>
      <c r="E104">
        <v>223</v>
      </c>
      <c r="F104">
        <v>180</v>
      </c>
      <c r="G104">
        <v>8</v>
      </c>
      <c r="H104">
        <v>35</v>
      </c>
      <c r="I104">
        <v>0</v>
      </c>
      <c r="J104">
        <v>0.80717488789237701</v>
      </c>
      <c r="K104">
        <v>0.68932038834951503</v>
      </c>
      <c r="L104">
        <v>0.106811319505737</v>
      </c>
      <c r="M104">
        <v>1.10338960410027</v>
      </c>
      <c r="N104">
        <v>1.24359794434645</v>
      </c>
      <c r="O104">
        <v>8</v>
      </c>
    </row>
    <row r="105" spans="1:15" x14ac:dyDescent="0.3">
      <c r="A105" t="s">
        <v>402</v>
      </c>
      <c r="B105" t="s">
        <v>403</v>
      </c>
      <c r="C105" t="s">
        <v>404</v>
      </c>
      <c r="D105" t="s">
        <v>405</v>
      </c>
      <c r="E105">
        <v>430</v>
      </c>
      <c r="F105">
        <v>342</v>
      </c>
      <c r="G105">
        <v>19</v>
      </c>
      <c r="H105">
        <v>69</v>
      </c>
      <c r="I105">
        <v>26</v>
      </c>
      <c r="J105">
        <v>0.79534883720930205</v>
      </c>
      <c r="K105">
        <v>0.68932038834951503</v>
      </c>
      <c r="L105">
        <v>0.106811319505737</v>
      </c>
      <c r="M105">
        <v>0.99267052734137196</v>
      </c>
      <c r="N105">
        <v>1.11616052029302</v>
      </c>
      <c r="O105">
        <v>8</v>
      </c>
    </row>
    <row r="106" spans="1:15" x14ac:dyDescent="0.3">
      <c r="A106" t="s">
        <v>412</v>
      </c>
      <c r="B106" t="s">
        <v>413</v>
      </c>
      <c r="C106" t="s">
        <v>33</v>
      </c>
      <c r="D106" t="s">
        <v>414</v>
      </c>
      <c r="E106">
        <v>164</v>
      </c>
      <c r="F106">
        <v>132</v>
      </c>
      <c r="G106">
        <v>8</v>
      </c>
      <c r="H106">
        <v>24</v>
      </c>
      <c r="I106">
        <v>0</v>
      </c>
      <c r="J106">
        <v>0.80487804878048796</v>
      </c>
      <c r="K106">
        <v>0.68932038834951503</v>
      </c>
      <c r="L106">
        <v>0.106811319505737</v>
      </c>
      <c r="M106">
        <v>1.0818858990386899</v>
      </c>
      <c r="N106">
        <v>1.2188472251310201</v>
      </c>
      <c r="O106">
        <v>8</v>
      </c>
    </row>
    <row r="107" spans="1:15" x14ac:dyDescent="0.3">
      <c r="A107" t="s">
        <v>506</v>
      </c>
      <c r="B107" t="s">
        <v>507</v>
      </c>
      <c r="C107" t="s">
        <v>508</v>
      </c>
      <c r="D107" t="s">
        <v>509</v>
      </c>
      <c r="E107">
        <v>224</v>
      </c>
      <c r="F107">
        <v>180</v>
      </c>
      <c r="G107">
        <v>18</v>
      </c>
      <c r="H107">
        <v>26</v>
      </c>
      <c r="I107">
        <v>8</v>
      </c>
      <c r="J107">
        <v>0.80357142857142905</v>
      </c>
      <c r="K107">
        <v>0.68932038834951503</v>
      </c>
      <c r="L107">
        <v>0.106811319505737</v>
      </c>
      <c r="M107">
        <v>1.0696529239654</v>
      </c>
      <c r="N107">
        <v>1.2047670965977499</v>
      </c>
      <c r="O107">
        <v>8</v>
      </c>
    </row>
    <row r="108" spans="1:15" x14ac:dyDescent="0.3">
      <c r="A108" t="s">
        <v>573</v>
      </c>
      <c r="B108" t="s">
        <v>574</v>
      </c>
      <c r="C108" t="s">
        <v>183</v>
      </c>
      <c r="D108" t="s">
        <v>575</v>
      </c>
      <c r="E108">
        <v>293</v>
      </c>
      <c r="F108">
        <v>237</v>
      </c>
      <c r="G108">
        <v>15</v>
      </c>
      <c r="H108">
        <v>41</v>
      </c>
      <c r="I108">
        <v>12</v>
      </c>
      <c r="J108">
        <v>0.80887372013651904</v>
      </c>
      <c r="K108">
        <v>0.68932038834951503</v>
      </c>
      <c r="L108">
        <v>0.106811319505737</v>
      </c>
      <c r="M108">
        <v>1.11929458731743</v>
      </c>
      <c r="N108">
        <v>1.2619045465160399</v>
      </c>
      <c r="O108">
        <v>8</v>
      </c>
    </row>
    <row r="109" spans="1:15" x14ac:dyDescent="0.3">
      <c r="A109" t="s">
        <v>582</v>
      </c>
      <c r="B109" t="s">
        <v>583</v>
      </c>
      <c r="C109" t="s">
        <v>584</v>
      </c>
      <c r="D109" t="s">
        <v>585</v>
      </c>
      <c r="E109">
        <v>343</v>
      </c>
      <c r="F109">
        <v>278</v>
      </c>
      <c r="G109">
        <v>20</v>
      </c>
      <c r="H109">
        <v>45</v>
      </c>
      <c r="I109">
        <v>11</v>
      </c>
      <c r="J109">
        <v>0.81049562682215703</v>
      </c>
      <c r="K109">
        <v>0.68932038834951503</v>
      </c>
      <c r="L109">
        <v>0.106811319505737</v>
      </c>
      <c r="M109">
        <v>1.1344793701021001</v>
      </c>
      <c r="N109">
        <v>1.27938219950535</v>
      </c>
      <c r="O109">
        <v>8</v>
      </c>
    </row>
    <row r="110" spans="1:15" x14ac:dyDescent="0.3">
      <c r="A110" t="s">
        <v>604</v>
      </c>
      <c r="B110" t="s">
        <v>605</v>
      </c>
      <c r="C110" t="s">
        <v>606</v>
      </c>
      <c r="D110" t="s">
        <v>607</v>
      </c>
      <c r="E110">
        <v>250</v>
      </c>
      <c r="F110">
        <v>202</v>
      </c>
      <c r="G110">
        <v>31</v>
      </c>
      <c r="H110">
        <v>17</v>
      </c>
      <c r="I110">
        <v>16</v>
      </c>
      <c r="J110">
        <v>0.80800000000000005</v>
      </c>
      <c r="K110">
        <v>0.68932038834951503</v>
      </c>
      <c r="L110">
        <v>0.106811319505737</v>
      </c>
      <c r="M110">
        <v>1.1111145541471501</v>
      </c>
      <c r="N110">
        <v>1.25248934557318</v>
      </c>
      <c r="O110">
        <v>8</v>
      </c>
    </row>
    <row r="111" spans="1:15" x14ac:dyDescent="0.3">
      <c r="A111" t="s">
        <v>618</v>
      </c>
      <c r="B111" t="s">
        <v>619</v>
      </c>
      <c r="C111" t="s">
        <v>620</v>
      </c>
      <c r="D111" t="s">
        <v>621</v>
      </c>
      <c r="E111">
        <v>87</v>
      </c>
      <c r="F111">
        <v>72</v>
      </c>
      <c r="G111">
        <v>7</v>
      </c>
      <c r="H111">
        <v>8</v>
      </c>
      <c r="I111">
        <v>7</v>
      </c>
      <c r="J111">
        <v>0.82758620689655205</v>
      </c>
      <c r="K111">
        <v>0.68932038834951503</v>
      </c>
      <c r="L111">
        <v>0.106811319505737</v>
      </c>
      <c r="M111">
        <v>1.2944865692779901</v>
      </c>
      <c r="N111">
        <v>1.4635501486058</v>
      </c>
      <c r="O111">
        <v>8</v>
      </c>
    </row>
    <row r="112" spans="1:15" x14ac:dyDescent="0.3">
      <c r="A112" t="s">
        <v>652</v>
      </c>
      <c r="B112" t="s">
        <v>653</v>
      </c>
      <c r="C112" t="s">
        <v>179</v>
      </c>
      <c r="D112" t="s">
        <v>654</v>
      </c>
      <c r="E112">
        <v>372</v>
      </c>
      <c r="F112">
        <v>299</v>
      </c>
      <c r="G112">
        <v>38</v>
      </c>
      <c r="H112">
        <v>35</v>
      </c>
      <c r="I112">
        <v>21</v>
      </c>
      <c r="J112">
        <v>0.80376344086021501</v>
      </c>
      <c r="K112">
        <v>0.68932038834951503</v>
      </c>
      <c r="L112">
        <v>0.106811319505737</v>
      </c>
      <c r="M112">
        <v>1.07145060130592</v>
      </c>
      <c r="N112">
        <v>1.2068362194288</v>
      </c>
      <c r="O112">
        <v>8</v>
      </c>
    </row>
    <row r="113" spans="1:15" x14ac:dyDescent="0.3">
      <c r="A113" t="s">
        <v>671</v>
      </c>
      <c r="B113" t="s">
        <v>672</v>
      </c>
      <c r="C113" t="s">
        <v>673</v>
      </c>
      <c r="D113" t="s">
        <v>674</v>
      </c>
      <c r="E113">
        <v>34</v>
      </c>
      <c r="F113">
        <v>27</v>
      </c>
      <c r="G113">
        <v>4</v>
      </c>
      <c r="H113">
        <v>3</v>
      </c>
      <c r="I113">
        <v>4</v>
      </c>
      <c r="J113">
        <v>0.79411764705882304</v>
      </c>
      <c r="K113">
        <v>0.68932038834951503</v>
      </c>
      <c r="L113">
        <v>0.106811319505737</v>
      </c>
      <c r="M113">
        <v>0.98114375137627796</v>
      </c>
      <c r="N113">
        <v>1.1028932254452499</v>
      </c>
      <c r="O113">
        <v>8</v>
      </c>
    </row>
    <row r="114" spans="1:15" x14ac:dyDescent="0.3">
      <c r="A114" t="s">
        <v>728</v>
      </c>
      <c r="B114" t="s">
        <v>729</v>
      </c>
      <c r="C114" t="s">
        <v>41</v>
      </c>
      <c r="D114" t="s">
        <v>730</v>
      </c>
      <c r="E114">
        <v>909</v>
      </c>
      <c r="F114">
        <v>736</v>
      </c>
      <c r="G114">
        <v>26</v>
      </c>
      <c r="H114">
        <v>147</v>
      </c>
      <c r="I114">
        <v>44</v>
      </c>
      <c r="J114">
        <v>0.80968096809681001</v>
      </c>
      <c r="K114">
        <v>0.68932038834951503</v>
      </c>
      <c r="L114">
        <v>0.106811319505737</v>
      </c>
      <c r="M114">
        <v>1.12685228779362</v>
      </c>
      <c r="N114">
        <v>1.2706034438393099</v>
      </c>
      <c r="O114">
        <v>8</v>
      </c>
    </row>
    <row r="115" spans="1:15" x14ac:dyDescent="0.3">
      <c r="A115" t="s">
        <v>801</v>
      </c>
      <c r="B115" t="s">
        <v>802</v>
      </c>
      <c r="C115" t="s">
        <v>100</v>
      </c>
      <c r="D115" t="s">
        <v>795</v>
      </c>
      <c r="E115">
        <v>92</v>
      </c>
      <c r="F115">
        <v>75</v>
      </c>
      <c r="G115">
        <v>5</v>
      </c>
      <c r="H115">
        <v>12</v>
      </c>
      <c r="I115">
        <v>9</v>
      </c>
      <c r="J115">
        <v>0.815217391304348</v>
      </c>
      <c r="K115">
        <v>0.68932038834951503</v>
      </c>
      <c r="L115">
        <v>0.106811319505737</v>
      </c>
      <c r="M115">
        <v>1.17868596266214</v>
      </c>
      <c r="N115">
        <v>1.3302638943942899</v>
      </c>
      <c r="O115">
        <v>8</v>
      </c>
    </row>
    <row r="116" spans="1:15" x14ac:dyDescent="0.3">
      <c r="A116" t="s">
        <v>837</v>
      </c>
      <c r="B116" t="s">
        <v>838</v>
      </c>
      <c r="C116" t="s">
        <v>96</v>
      </c>
      <c r="D116" t="s">
        <v>839</v>
      </c>
      <c r="E116">
        <v>21</v>
      </c>
      <c r="F116">
        <v>17</v>
      </c>
      <c r="G116">
        <v>0</v>
      </c>
      <c r="H116">
        <v>4</v>
      </c>
      <c r="I116">
        <v>4</v>
      </c>
      <c r="J116">
        <v>0.80952380952380998</v>
      </c>
      <c r="K116">
        <v>0.68932038834951503</v>
      </c>
      <c r="L116">
        <v>0.106811319505737</v>
      </c>
      <c r="M116">
        <v>1.12538092152151</v>
      </c>
      <c r="N116">
        <v>1.2689099043604299</v>
      </c>
      <c r="O116">
        <v>8</v>
      </c>
    </row>
    <row r="117" spans="1:15" x14ac:dyDescent="0.3">
      <c r="A117" t="s">
        <v>847</v>
      </c>
      <c r="B117" t="s">
        <v>848</v>
      </c>
      <c r="C117" t="s">
        <v>100</v>
      </c>
      <c r="D117" t="s">
        <v>849</v>
      </c>
      <c r="E117">
        <v>393</v>
      </c>
      <c r="F117">
        <v>324</v>
      </c>
      <c r="G117">
        <v>20</v>
      </c>
      <c r="H117">
        <v>49</v>
      </c>
      <c r="I117">
        <v>24</v>
      </c>
      <c r="J117">
        <v>0.82442748091603102</v>
      </c>
      <c r="K117">
        <v>0.68932038834951503</v>
      </c>
      <c r="L117">
        <v>0.106811319505737</v>
      </c>
      <c r="M117">
        <v>1.26491361769254</v>
      </c>
      <c r="N117">
        <v>1.4295117436440801</v>
      </c>
      <c r="O117">
        <v>8</v>
      </c>
    </row>
    <row r="118" spans="1:15" x14ac:dyDescent="0.3">
      <c r="A118" t="s">
        <v>857</v>
      </c>
      <c r="B118" t="s">
        <v>858</v>
      </c>
      <c r="C118" t="s">
        <v>259</v>
      </c>
      <c r="D118" t="s">
        <v>859</v>
      </c>
      <c r="E118">
        <v>675</v>
      </c>
      <c r="F118">
        <v>547</v>
      </c>
      <c r="G118">
        <v>36</v>
      </c>
      <c r="H118">
        <v>92</v>
      </c>
      <c r="I118">
        <v>72</v>
      </c>
      <c r="J118">
        <v>0.81037037037036996</v>
      </c>
      <c r="K118">
        <v>0.68932038834951503</v>
      </c>
      <c r="L118">
        <v>0.106811319505737</v>
      </c>
      <c r="M118">
        <v>1.1333066811739401</v>
      </c>
      <c r="N118">
        <v>1.27803243702001</v>
      </c>
      <c r="O118">
        <v>8</v>
      </c>
    </row>
    <row r="119" spans="1:15" x14ac:dyDescent="0.3">
      <c r="A119" t="s">
        <v>860</v>
      </c>
      <c r="B119" t="s">
        <v>861</v>
      </c>
      <c r="C119" t="s">
        <v>293</v>
      </c>
      <c r="D119" t="s">
        <v>862</v>
      </c>
      <c r="E119">
        <v>513</v>
      </c>
      <c r="F119">
        <v>415</v>
      </c>
      <c r="G119">
        <v>50</v>
      </c>
      <c r="H119">
        <v>48</v>
      </c>
      <c r="I119">
        <v>27</v>
      </c>
      <c r="J119">
        <v>0.808966861598441</v>
      </c>
      <c r="K119">
        <v>0.68932038834951503</v>
      </c>
      <c r="L119">
        <v>0.106811319505737</v>
      </c>
      <c r="M119">
        <v>1.12016660596071</v>
      </c>
      <c r="N119">
        <v>1.26290823813702</v>
      </c>
      <c r="O119">
        <v>8</v>
      </c>
    </row>
    <row r="120" spans="1:15" x14ac:dyDescent="0.3">
      <c r="A120" t="s">
        <v>885</v>
      </c>
      <c r="B120" t="s">
        <v>886</v>
      </c>
      <c r="C120" t="s">
        <v>489</v>
      </c>
      <c r="D120" t="s">
        <v>887</v>
      </c>
      <c r="E120">
        <v>490</v>
      </c>
      <c r="F120">
        <v>389</v>
      </c>
      <c r="G120">
        <v>20</v>
      </c>
      <c r="H120">
        <v>81</v>
      </c>
      <c r="I120">
        <v>66</v>
      </c>
      <c r="J120">
        <v>0.79387755102040802</v>
      </c>
      <c r="K120">
        <v>0.68932038834951503</v>
      </c>
      <c r="L120">
        <v>0.106811319505737</v>
      </c>
      <c r="M120">
        <v>0.978895899374014</v>
      </c>
      <c r="N120">
        <v>1.1003059525271</v>
      </c>
      <c r="O120">
        <v>8</v>
      </c>
    </row>
    <row r="121" spans="1:15" x14ac:dyDescent="0.3">
      <c r="A121" t="s">
        <v>911</v>
      </c>
      <c r="B121" t="s">
        <v>912</v>
      </c>
      <c r="C121" t="s">
        <v>913</v>
      </c>
      <c r="D121" t="s">
        <v>914</v>
      </c>
      <c r="E121">
        <v>254</v>
      </c>
      <c r="F121">
        <v>202</v>
      </c>
      <c r="G121">
        <v>34</v>
      </c>
      <c r="H121">
        <v>18</v>
      </c>
      <c r="I121">
        <v>17</v>
      </c>
      <c r="J121">
        <v>0.79527559055118102</v>
      </c>
      <c r="K121">
        <v>0.68932038834951503</v>
      </c>
      <c r="L121">
        <v>0.106811319505737</v>
      </c>
      <c r="M121">
        <v>0.99198476989113105</v>
      </c>
      <c r="N121">
        <v>1.1153712149127499</v>
      </c>
      <c r="O121">
        <v>8</v>
      </c>
    </row>
    <row r="122" spans="1:15" x14ac:dyDescent="0.3">
      <c r="A122" t="s">
        <v>938</v>
      </c>
      <c r="B122" t="s">
        <v>939</v>
      </c>
      <c r="C122" t="s">
        <v>940</v>
      </c>
      <c r="D122" t="s">
        <v>941</v>
      </c>
      <c r="E122">
        <v>159</v>
      </c>
      <c r="F122">
        <v>127</v>
      </c>
      <c r="G122">
        <v>10</v>
      </c>
      <c r="H122">
        <v>22</v>
      </c>
      <c r="I122">
        <v>21</v>
      </c>
      <c r="J122">
        <v>0.79874213836478003</v>
      </c>
      <c r="K122">
        <v>0.68932038834951503</v>
      </c>
      <c r="L122">
        <v>0.106811319505737</v>
      </c>
      <c r="M122">
        <v>1.0244396429293099</v>
      </c>
      <c r="N122">
        <v>1.15272670539406</v>
      </c>
      <c r="O122">
        <v>8</v>
      </c>
    </row>
    <row r="123" spans="1:15" x14ac:dyDescent="0.3">
      <c r="A123" t="s">
        <v>955</v>
      </c>
      <c r="B123" t="s">
        <v>956</v>
      </c>
      <c r="C123" t="s">
        <v>293</v>
      </c>
      <c r="D123" t="s">
        <v>957</v>
      </c>
      <c r="E123">
        <v>22</v>
      </c>
      <c r="F123">
        <v>18</v>
      </c>
      <c r="G123">
        <v>1</v>
      </c>
      <c r="H123">
        <v>3</v>
      </c>
      <c r="I123">
        <v>1</v>
      </c>
      <c r="J123">
        <v>0.81818181818181801</v>
      </c>
      <c r="K123">
        <v>0.68932038834951503</v>
      </c>
      <c r="L123">
        <v>0.106811319505737</v>
      </c>
      <c r="M123">
        <v>1.2064398270576799</v>
      </c>
      <c r="N123">
        <v>1.36220853383341</v>
      </c>
      <c r="O123">
        <v>8</v>
      </c>
    </row>
    <row r="124" spans="1:15" x14ac:dyDescent="0.3">
      <c r="A124" t="s">
        <v>1021</v>
      </c>
      <c r="B124" t="s">
        <v>1022</v>
      </c>
      <c r="C124" t="s">
        <v>100</v>
      </c>
      <c r="D124" t="s">
        <v>1023</v>
      </c>
      <c r="E124">
        <v>72</v>
      </c>
      <c r="F124">
        <v>59</v>
      </c>
      <c r="G124">
        <v>12</v>
      </c>
      <c r="H124">
        <v>1</v>
      </c>
      <c r="I124">
        <v>3</v>
      </c>
      <c r="J124">
        <v>0.81944444444444398</v>
      </c>
      <c r="K124">
        <v>0.68932038834951503</v>
      </c>
      <c r="L124">
        <v>0.106811319505737</v>
      </c>
      <c r="M124">
        <v>1.2182609174483701</v>
      </c>
      <c r="N124">
        <v>1.3758145839648901</v>
      </c>
      <c r="O124">
        <v>8</v>
      </c>
    </row>
    <row r="125" spans="1:15" x14ac:dyDescent="0.3">
      <c r="A125" t="s">
        <v>1055</v>
      </c>
      <c r="B125" t="s">
        <v>1056</v>
      </c>
      <c r="C125" t="s">
        <v>33</v>
      </c>
      <c r="D125" t="s">
        <v>1057</v>
      </c>
      <c r="E125">
        <v>232</v>
      </c>
      <c r="F125">
        <v>187</v>
      </c>
      <c r="G125">
        <v>9</v>
      </c>
      <c r="H125">
        <v>36</v>
      </c>
      <c r="I125">
        <v>4</v>
      </c>
      <c r="J125">
        <v>0.806034482758621</v>
      </c>
      <c r="K125">
        <v>0.68932038834951503</v>
      </c>
      <c r="L125">
        <v>0.106811319505737</v>
      </c>
      <c r="M125">
        <v>1.0927127850231</v>
      </c>
      <c r="N125">
        <v>1.23130894808575</v>
      </c>
      <c r="O125">
        <v>8</v>
      </c>
    </row>
    <row r="126" spans="1:15" x14ac:dyDescent="0.3">
      <c r="A126" t="s">
        <v>1058</v>
      </c>
      <c r="B126" t="s">
        <v>1059</v>
      </c>
      <c r="C126" t="s">
        <v>132</v>
      </c>
      <c r="D126" t="s">
        <v>1060</v>
      </c>
      <c r="E126">
        <v>111</v>
      </c>
      <c r="F126">
        <v>90</v>
      </c>
      <c r="G126">
        <v>9</v>
      </c>
      <c r="H126">
        <v>12</v>
      </c>
      <c r="I126">
        <v>4</v>
      </c>
      <c r="J126">
        <v>0.81081081081081097</v>
      </c>
      <c r="K126">
        <v>0.68932038834951503</v>
      </c>
      <c r="L126">
        <v>0.106811319505737</v>
      </c>
      <c r="M126">
        <v>1.1374302182903999</v>
      </c>
      <c r="N126">
        <v>1.2827786195523601</v>
      </c>
      <c r="O126">
        <v>8</v>
      </c>
    </row>
    <row r="127" spans="1:15" x14ac:dyDescent="0.3">
      <c r="A127" t="s">
        <v>1094</v>
      </c>
      <c r="B127" t="s">
        <v>1095</v>
      </c>
      <c r="C127" t="s">
        <v>267</v>
      </c>
      <c r="D127" t="s">
        <v>1096</v>
      </c>
      <c r="E127">
        <v>731</v>
      </c>
      <c r="F127">
        <v>608</v>
      </c>
      <c r="G127">
        <v>39</v>
      </c>
      <c r="H127">
        <v>84</v>
      </c>
      <c r="I127">
        <v>78</v>
      </c>
      <c r="J127">
        <v>0.83173734610123096</v>
      </c>
      <c r="K127">
        <v>0.68932038834951503</v>
      </c>
      <c r="L127">
        <v>0.106811319505737</v>
      </c>
      <c r="M127">
        <v>1.3333507947541801</v>
      </c>
      <c r="N127">
        <v>1.50828279023811</v>
      </c>
      <c r="O127">
        <v>8</v>
      </c>
    </row>
    <row r="128" spans="1:15" x14ac:dyDescent="0.3">
      <c r="A128" t="s">
        <v>1103</v>
      </c>
      <c r="B128" t="s">
        <v>1104</v>
      </c>
      <c r="C128" t="s">
        <v>1105</v>
      </c>
      <c r="D128" t="s">
        <v>1106</v>
      </c>
      <c r="E128">
        <v>143</v>
      </c>
      <c r="F128">
        <v>115</v>
      </c>
      <c r="G128">
        <v>12</v>
      </c>
      <c r="H128">
        <v>16</v>
      </c>
      <c r="I128">
        <v>13</v>
      </c>
      <c r="J128">
        <v>0.80419580419580405</v>
      </c>
      <c r="K128">
        <v>0.68932038834951503</v>
      </c>
      <c r="L128">
        <v>0.106811319505737</v>
      </c>
      <c r="M128">
        <v>1.0754985181146399</v>
      </c>
      <c r="N128">
        <v>1.2114953631462799</v>
      </c>
      <c r="O128">
        <v>8</v>
      </c>
    </row>
    <row r="129" spans="1:15" x14ac:dyDescent="0.3">
      <c r="A129" t="s">
        <v>1133</v>
      </c>
      <c r="B129" t="s">
        <v>1134</v>
      </c>
      <c r="C129" t="s">
        <v>158</v>
      </c>
      <c r="D129" t="s">
        <v>1135</v>
      </c>
      <c r="E129">
        <v>26</v>
      </c>
      <c r="F129">
        <v>21</v>
      </c>
      <c r="G129">
        <v>3</v>
      </c>
      <c r="H129">
        <v>2</v>
      </c>
      <c r="I129">
        <v>1</v>
      </c>
      <c r="J129">
        <v>0.80769230769230804</v>
      </c>
      <c r="K129">
        <v>0.68932038834951503</v>
      </c>
      <c r="L129">
        <v>0.106811319505737</v>
      </c>
      <c r="M129">
        <v>1.1082338453503999</v>
      </c>
      <c r="N129">
        <v>1.2491736558180599</v>
      </c>
      <c r="O129">
        <v>8</v>
      </c>
    </row>
    <row r="130" spans="1:15" x14ac:dyDescent="0.3">
      <c r="A130" t="s">
        <v>1146</v>
      </c>
      <c r="B130" t="s">
        <v>1147</v>
      </c>
      <c r="C130" t="s">
        <v>547</v>
      </c>
      <c r="D130" t="s">
        <v>1148</v>
      </c>
      <c r="E130">
        <v>29</v>
      </c>
      <c r="F130">
        <v>23</v>
      </c>
      <c r="G130">
        <v>0</v>
      </c>
      <c r="H130">
        <v>6</v>
      </c>
      <c r="I130">
        <v>0</v>
      </c>
      <c r="J130">
        <v>0.79310344827586199</v>
      </c>
      <c r="K130">
        <v>0.68932038834951503</v>
      </c>
      <c r="L130">
        <v>0.106811319505737</v>
      </c>
      <c r="M130">
        <v>0.97164851447016598</v>
      </c>
      <c r="N130">
        <v>1.09196422777372</v>
      </c>
      <c r="O130">
        <v>8</v>
      </c>
    </row>
    <row r="131" spans="1:15" x14ac:dyDescent="0.3">
      <c r="A131" t="s">
        <v>1184</v>
      </c>
      <c r="B131" t="s">
        <v>1185</v>
      </c>
      <c r="C131" t="s">
        <v>17</v>
      </c>
      <c r="D131" t="s">
        <v>1186</v>
      </c>
      <c r="E131">
        <v>292</v>
      </c>
      <c r="F131">
        <v>243</v>
      </c>
      <c r="G131">
        <v>27</v>
      </c>
      <c r="H131">
        <v>22</v>
      </c>
      <c r="I131">
        <v>20</v>
      </c>
      <c r="J131">
        <v>0.83219178082191803</v>
      </c>
      <c r="K131">
        <v>0.68932038834951503</v>
      </c>
      <c r="L131">
        <v>0.106811319505737</v>
      </c>
      <c r="M131">
        <v>1.3376053505708201</v>
      </c>
      <c r="N131">
        <v>1.5131797750183</v>
      </c>
      <c r="O131">
        <v>8</v>
      </c>
    </row>
    <row r="132" spans="1:15" x14ac:dyDescent="0.3">
      <c r="A132" t="s">
        <v>1212</v>
      </c>
      <c r="B132" t="s">
        <v>1213</v>
      </c>
      <c r="C132" t="s">
        <v>620</v>
      </c>
      <c r="D132" t="s">
        <v>373</v>
      </c>
      <c r="E132">
        <v>121</v>
      </c>
      <c r="F132">
        <v>98</v>
      </c>
      <c r="G132">
        <v>14</v>
      </c>
      <c r="H132">
        <v>9</v>
      </c>
      <c r="I132">
        <v>1</v>
      </c>
      <c r="J132">
        <v>0.80991735537190102</v>
      </c>
      <c r="K132">
        <v>0.68932038834951503</v>
      </c>
      <c r="L132">
        <v>0.106811319505737</v>
      </c>
      <c r="M132">
        <v>1.1290654172276999</v>
      </c>
      <c r="N132">
        <v>1.27315075115465</v>
      </c>
      <c r="O132">
        <v>8</v>
      </c>
    </row>
    <row r="133" spans="1:15" x14ac:dyDescent="0.3">
      <c r="A133" t="s">
        <v>1240</v>
      </c>
      <c r="B133" t="s">
        <v>1241</v>
      </c>
      <c r="C133" t="s">
        <v>190</v>
      </c>
      <c r="D133" t="s">
        <v>1242</v>
      </c>
      <c r="E133">
        <v>222</v>
      </c>
      <c r="F133">
        <v>180</v>
      </c>
      <c r="G133">
        <v>7</v>
      </c>
      <c r="H133">
        <v>35</v>
      </c>
      <c r="I133">
        <v>13</v>
      </c>
      <c r="J133">
        <v>0.81081081081081097</v>
      </c>
      <c r="K133">
        <v>0.68932038834951503</v>
      </c>
      <c r="L133">
        <v>0.106811319505737</v>
      </c>
      <c r="M133">
        <v>1.1374302182903999</v>
      </c>
      <c r="N133">
        <v>1.2827786195523601</v>
      </c>
      <c r="O133">
        <v>8</v>
      </c>
    </row>
    <row r="134" spans="1:15" x14ac:dyDescent="0.3">
      <c r="A134" t="s">
        <v>1290</v>
      </c>
      <c r="B134" t="s">
        <v>1291</v>
      </c>
      <c r="C134" t="s">
        <v>404</v>
      </c>
      <c r="D134" t="s">
        <v>1292</v>
      </c>
      <c r="E134">
        <v>45</v>
      </c>
      <c r="F134">
        <v>37</v>
      </c>
      <c r="G134">
        <v>3</v>
      </c>
      <c r="H134">
        <v>5</v>
      </c>
      <c r="I134">
        <v>0</v>
      </c>
      <c r="J134">
        <v>0.82222222222222197</v>
      </c>
      <c r="K134">
        <v>0.68932038834951503</v>
      </c>
      <c r="L134">
        <v>0.106811319505737</v>
      </c>
      <c r="M134">
        <v>1.2442673163078899</v>
      </c>
      <c r="N134">
        <v>1.4057478942541399</v>
      </c>
      <c r="O134">
        <v>8</v>
      </c>
    </row>
    <row r="135" spans="1:15" x14ac:dyDescent="0.3">
      <c r="A135" t="s">
        <v>1307</v>
      </c>
      <c r="B135" t="s">
        <v>1308</v>
      </c>
      <c r="C135" t="s">
        <v>293</v>
      </c>
      <c r="D135" t="s">
        <v>1309</v>
      </c>
      <c r="E135">
        <v>99</v>
      </c>
      <c r="F135">
        <v>79</v>
      </c>
      <c r="G135">
        <v>6</v>
      </c>
      <c r="H135">
        <v>14</v>
      </c>
      <c r="I135">
        <v>32</v>
      </c>
      <c r="J135">
        <v>0.79797979797979801</v>
      </c>
      <c r="K135">
        <v>0.68932038834951503</v>
      </c>
      <c r="L135">
        <v>0.106811319505737</v>
      </c>
      <c r="M135">
        <v>1.0173023808066299</v>
      </c>
      <c r="N135">
        <v>1.1445117317297699</v>
      </c>
      <c r="O135">
        <v>8</v>
      </c>
    </row>
    <row r="136" spans="1:15" x14ac:dyDescent="0.3">
      <c r="A136" t="s">
        <v>1339</v>
      </c>
      <c r="B136" t="s">
        <v>1340</v>
      </c>
      <c r="C136" t="s">
        <v>394</v>
      </c>
      <c r="D136" t="s">
        <v>1341</v>
      </c>
      <c r="E136">
        <v>25</v>
      </c>
      <c r="F136">
        <v>20</v>
      </c>
      <c r="G136">
        <v>4</v>
      </c>
      <c r="H136">
        <v>1</v>
      </c>
      <c r="I136">
        <v>0</v>
      </c>
      <c r="J136">
        <v>0.8</v>
      </c>
      <c r="K136">
        <v>0.68932038834951503</v>
      </c>
      <c r="L136">
        <v>0.106811319505737</v>
      </c>
      <c r="M136">
        <v>1.0362161254317299</v>
      </c>
      <c r="N136">
        <v>1.1662814119401399</v>
      </c>
      <c r="O136">
        <v>8</v>
      </c>
    </row>
    <row r="137" spans="1:15" x14ac:dyDescent="0.3">
      <c r="A137" t="s">
        <v>1379</v>
      </c>
      <c r="B137" t="s">
        <v>1380</v>
      </c>
      <c r="C137" t="s">
        <v>646</v>
      </c>
      <c r="D137" t="s">
        <v>1381</v>
      </c>
      <c r="E137">
        <v>60</v>
      </c>
      <c r="F137">
        <v>49</v>
      </c>
      <c r="G137">
        <v>2</v>
      </c>
      <c r="H137">
        <v>9</v>
      </c>
      <c r="I137">
        <v>3</v>
      </c>
      <c r="J137">
        <v>0.81666666666666698</v>
      </c>
      <c r="K137">
        <v>0.68932038834951503</v>
      </c>
      <c r="L137">
        <v>0.106811319505737</v>
      </c>
      <c r="M137">
        <v>1.19225451858885</v>
      </c>
      <c r="N137">
        <v>1.34588127367564</v>
      </c>
      <c r="O137">
        <v>8</v>
      </c>
    </row>
    <row r="138" spans="1:15" x14ac:dyDescent="0.3">
      <c r="A138" t="s">
        <v>1442</v>
      </c>
      <c r="B138" t="s">
        <v>1443</v>
      </c>
      <c r="C138" t="s">
        <v>96</v>
      </c>
      <c r="D138" t="s">
        <v>1444</v>
      </c>
      <c r="E138">
        <v>21</v>
      </c>
      <c r="F138">
        <v>17</v>
      </c>
      <c r="G138">
        <v>3</v>
      </c>
      <c r="H138">
        <v>1</v>
      </c>
      <c r="I138">
        <v>0</v>
      </c>
      <c r="J138">
        <v>0.80952380952380998</v>
      </c>
      <c r="K138">
        <v>0.68932038834951503</v>
      </c>
      <c r="L138">
        <v>0.106811319505737</v>
      </c>
      <c r="M138">
        <v>1.12538092152151</v>
      </c>
      <c r="N138">
        <v>1.2689099043604299</v>
      </c>
      <c r="O138">
        <v>8</v>
      </c>
    </row>
    <row r="139" spans="1:15" x14ac:dyDescent="0.3">
      <c r="A139" t="s">
        <v>1445</v>
      </c>
      <c r="B139" t="s">
        <v>1446</v>
      </c>
      <c r="C139" t="s">
        <v>41</v>
      </c>
      <c r="D139" t="s">
        <v>1447</v>
      </c>
      <c r="E139">
        <v>25</v>
      </c>
      <c r="F139">
        <v>20</v>
      </c>
      <c r="G139">
        <v>1</v>
      </c>
      <c r="H139">
        <v>4</v>
      </c>
      <c r="I139">
        <v>1</v>
      </c>
      <c r="J139">
        <v>0.8</v>
      </c>
      <c r="K139">
        <v>0.68932038834951503</v>
      </c>
      <c r="L139">
        <v>0.106811319505737</v>
      </c>
      <c r="M139">
        <v>1.0362161254317299</v>
      </c>
      <c r="N139">
        <v>1.1662814119401399</v>
      </c>
      <c r="O139">
        <v>8</v>
      </c>
    </row>
    <row r="140" spans="1:15" x14ac:dyDescent="0.3">
      <c r="A140" t="s">
        <v>1481</v>
      </c>
      <c r="B140" t="s">
        <v>1482</v>
      </c>
      <c r="C140" t="s">
        <v>179</v>
      </c>
      <c r="D140" t="s">
        <v>1483</v>
      </c>
      <c r="E140">
        <v>198</v>
      </c>
      <c r="F140">
        <v>162</v>
      </c>
      <c r="G140">
        <v>17</v>
      </c>
      <c r="H140">
        <v>19</v>
      </c>
      <c r="I140">
        <v>7</v>
      </c>
      <c r="J140">
        <v>0.81818181818181801</v>
      </c>
      <c r="K140">
        <v>0.68932038834951503</v>
      </c>
      <c r="L140">
        <v>0.106811319505737</v>
      </c>
      <c r="M140">
        <v>1.2064398270576799</v>
      </c>
      <c r="N140">
        <v>1.36220853383341</v>
      </c>
      <c r="O140">
        <v>8</v>
      </c>
    </row>
    <row r="141" spans="1:15" x14ac:dyDescent="0.3">
      <c r="A141" t="s">
        <v>1505</v>
      </c>
      <c r="B141" t="s">
        <v>1506</v>
      </c>
      <c r="C141" t="s">
        <v>293</v>
      </c>
      <c r="D141" t="s">
        <v>1507</v>
      </c>
      <c r="E141">
        <v>122</v>
      </c>
      <c r="F141">
        <v>98</v>
      </c>
      <c r="G141">
        <v>9</v>
      </c>
      <c r="H141">
        <v>15</v>
      </c>
      <c r="I141">
        <v>27</v>
      </c>
      <c r="J141">
        <v>0.80327868852458995</v>
      </c>
      <c r="K141">
        <v>0.68932038834951503</v>
      </c>
      <c r="L141">
        <v>0.106811319505737</v>
      </c>
      <c r="M141">
        <v>1.06691220277411</v>
      </c>
      <c r="N141">
        <v>1.2016125322815501</v>
      </c>
      <c r="O141">
        <v>8</v>
      </c>
    </row>
    <row r="142" spans="1:15" x14ac:dyDescent="0.3">
      <c r="A142" t="s">
        <v>1514</v>
      </c>
      <c r="B142" t="s">
        <v>1515</v>
      </c>
      <c r="C142" t="s">
        <v>183</v>
      </c>
      <c r="D142" t="s">
        <v>1516</v>
      </c>
      <c r="E142">
        <v>145</v>
      </c>
      <c r="F142">
        <v>120</v>
      </c>
      <c r="G142">
        <v>8</v>
      </c>
      <c r="H142">
        <v>17</v>
      </c>
      <c r="I142">
        <v>22</v>
      </c>
      <c r="J142">
        <v>0.82758620689655205</v>
      </c>
      <c r="K142">
        <v>0.68932038834951503</v>
      </c>
      <c r="L142">
        <v>0.106811319505737</v>
      </c>
      <c r="M142">
        <v>1.2944865692779901</v>
      </c>
      <c r="N142">
        <v>1.4635501486058</v>
      </c>
      <c r="O142">
        <v>8</v>
      </c>
    </row>
    <row r="143" spans="1:15" x14ac:dyDescent="0.3">
      <c r="A143" t="s">
        <v>1582</v>
      </c>
      <c r="B143" t="s">
        <v>1583</v>
      </c>
      <c r="C143" t="s">
        <v>588</v>
      </c>
      <c r="D143" t="s">
        <v>1584</v>
      </c>
      <c r="E143">
        <v>250</v>
      </c>
      <c r="F143">
        <v>200</v>
      </c>
      <c r="G143">
        <v>18</v>
      </c>
      <c r="H143">
        <v>32</v>
      </c>
      <c r="I143">
        <v>33</v>
      </c>
      <c r="J143">
        <v>0.8</v>
      </c>
      <c r="K143">
        <v>0.68932038834951503</v>
      </c>
      <c r="L143">
        <v>0.106811319505737</v>
      </c>
      <c r="M143">
        <v>1.0362161254317299</v>
      </c>
      <c r="N143">
        <v>1.1662814119401399</v>
      </c>
      <c r="O143">
        <v>8</v>
      </c>
    </row>
    <row r="144" spans="1:15" x14ac:dyDescent="0.3">
      <c r="A144" t="s">
        <v>1595</v>
      </c>
      <c r="B144" t="s">
        <v>1596</v>
      </c>
      <c r="C144" t="s">
        <v>21</v>
      </c>
      <c r="D144" t="s">
        <v>1597</v>
      </c>
      <c r="E144">
        <v>144</v>
      </c>
      <c r="F144">
        <v>117</v>
      </c>
      <c r="G144">
        <v>6</v>
      </c>
      <c r="H144">
        <v>21</v>
      </c>
      <c r="I144">
        <v>15</v>
      </c>
      <c r="J144">
        <v>0.8125</v>
      </c>
      <c r="K144">
        <v>0.68932038834951503</v>
      </c>
      <c r="L144">
        <v>0.106811319505737</v>
      </c>
      <c r="M144">
        <v>1.15324492029957</v>
      </c>
      <c r="N144">
        <v>1.3009813082417701</v>
      </c>
      <c r="O144">
        <v>8</v>
      </c>
    </row>
    <row r="145" spans="1:15" x14ac:dyDescent="0.3">
      <c r="A145" t="s">
        <v>1611</v>
      </c>
      <c r="B145" t="s">
        <v>1612</v>
      </c>
      <c r="C145" t="s">
        <v>701</v>
      </c>
      <c r="D145" t="s">
        <v>1613</v>
      </c>
      <c r="E145">
        <v>302</v>
      </c>
      <c r="F145">
        <v>248</v>
      </c>
      <c r="G145">
        <v>25</v>
      </c>
      <c r="H145">
        <v>29</v>
      </c>
      <c r="I145">
        <v>15</v>
      </c>
      <c r="J145">
        <v>0.82119205298013198</v>
      </c>
      <c r="K145">
        <v>0.68932038834951503</v>
      </c>
      <c r="L145">
        <v>0.106811319505737</v>
      </c>
      <c r="M145">
        <v>1.23462255911495</v>
      </c>
      <c r="N145">
        <v>1.39464679904753</v>
      </c>
      <c r="O145">
        <v>8</v>
      </c>
    </row>
    <row r="146" spans="1:15" x14ac:dyDescent="0.3">
      <c r="A146" t="s">
        <v>1620</v>
      </c>
      <c r="B146" t="s">
        <v>1621</v>
      </c>
      <c r="C146" t="s">
        <v>45</v>
      </c>
      <c r="D146" t="s">
        <v>890</v>
      </c>
      <c r="E146">
        <v>122</v>
      </c>
      <c r="F146">
        <v>98</v>
      </c>
      <c r="G146">
        <v>15</v>
      </c>
      <c r="H146">
        <v>9</v>
      </c>
      <c r="I146">
        <v>3</v>
      </c>
      <c r="J146">
        <v>0.80327868852458995</v>
      </c>
      <c r="K146">
        <v>0.68932038834951503</v>
      </c>
      <c r="L146">
        <v>0.106811319505737</v>
      </c>
      <c r="M146">
        <v>1.06691220277411</v>
      </c>
      <c r="N146">
        <v>1.2016125322815501</v>
      </c>
      <c r="O146">
        <v>8</v>
      </c>
    </row>
    <row r="147" spans="1:15" x14ac:dyDescent="0.3">
      <c r="A147" t="s">
        <v>1660</v>
      </c>
      <c r="B147" t="s">
        <v>1661</v>
      </c>
      <c r="C147" t="s">
        <v>285</v>
      </c>
      <c r="D147" t="s">
        <v>1662</v>
      </c>
      <c r="E147">
        <v>636</v>
      </c>
      <c r="F147">
        <v>526</v>
      </c>
      <c r="G147">
        <v>20</v>
      </c>
      <c r="H147">
        <v>90</v>
      </c>
      <c r="I147">
        <v>26</v>
      </c>
      <c r="J147">
        <v>0.82704402515723296</v>
      </c>
      <c r="K147">
        <v>0.68932038834951503</v>
      </c>
      <c r="L147">
        <v>0.106811319505737</v>
      </c>
      <c r="M147">
        <v>1.28941049923385</v>
      </c>
      <c r="N147">
        <v>1.45770760268077</v>
      </c>
      <c r="O147">
        <v>8</v>
      </c>
    </row>
    <row r="148" spans="1:15" x14ac:dyDescent="0.3">
      <c r="A148" t="s">
        <v>1669</v>
      </c>
      <c r="B148" t="s">
        <v>1670</v>
      </c>
      <c r="C148" t="s">
        <v>33</v>
      </c>
      <c r="D148" t="s">
        <v>1671</v>
      </c>
      <c r="E148">
        <v>87</v>
      </c>
      <c r="F148">
        <v>71</v>
      </c>
      <c r="G148">
        <v>8</v>
      </c>
      <c r="H148">
        <v>8</v>
      </c>
      <c r="I148">
        <v>3</v>
      </c>
      <c r="J148">
        <v>0.81609195402298895</v>
      </c>
      <c r="K148">
        <v>0.68932038834951503</v>
      </c>
      <c r="L148">
        <v>0.106811319505737</v>
      </c>
      <c r="M148">
        <v>1.1868738843420501</v>
      </c>
      <c r="N148">
        <v>1.3396881749951099</v>
      </c>
      <c r="O148">
        <v>8</v>
      </c>
    </row>
    <row r="149" spans="1:15" x14ac:dyDescent="0.3">
      <c r="A149" t="s">
        <v>1706</v>
      </c>
      <c r="B149" t="s">
        <v>1707</v>
      </c>
      <c r="C149" t="s">
        <v>88</v>
      </c>
      <c r="D149" t="s">
        <v>1708</v>
      </c>
      <c r="E149">
        <v>145</v>
      </c>
      <c r="F149">
        <v>120</v>
      </c>
      <c r="G149">
        <v>14</v>
      </c>
      <c r="H149">
        <v>11</v>
      </c>
      <c r="I149">
        <v>10</v>
      </c>
      <c r="J149">
        <v>0.82758620689655205</v>
      </c>
      <c r="K149">
        <v>0.68932038834951503</v>
      </c>
      <c r="L149">
        <v>0.106811319505737</v>
      </c>
      <c r="M149">
        <v>1.2944865692779901</v>
      </c>
      <c r="N149">
        <v>1.4635501486058</v>
      </c>
      <c r="O149">
        <v>8</v>
      </c>
    </row>
    <row r="150" spans="1:15" x14ac:dyDescent="0.3">
      <c r="A150" t="s">
        <v>1822</v>
      </c>
      <c r="B150" t="s">
        <v>1823</v>
      </c>
      <c r="C150" t="s">
        <v>65</v>
      </c>
      <c r="D150" t="s">
        <v>1824</v>
      </c>
      <c r="E150">
        <v>521</v>
      </c>
      <c r="F150">
        <v>417</v>
      </c>
      <c r="G150">
        <v>57</v>
      </c>
      <c r="H150">
        <v>47</v>
      </c>
      <c r="I150">
        <v>7</v>
      </c>
      <c r="J150">
        <v>0.80038387715930903</v>
      </c>
      <c r="K150">
        <v>0.68932038834951503</v>
      </c>
      <c r="L150">
        <v>0.106811319505737</v>
      </c>
      <c r="M150">
        <v>1.03981009993823</v>
      </c>
      <c r="N150">
        <v>1.17041806902426</v>
      </c>
      <c r="O150">
        <v>8</v>
      </c>
    </row>
    <row r="151" spans="1:15" x14ac:dyDescent="0.3">
      <c r="A151" t="s">
        <v>1840</v>
      </c>
      <c r="B151" t="s">
        <v>1841</v>
      </c>
      <c r="C151" t="s">
        <v>158</v>
      </c>
      <c r="D151" t="s">
        <v>1842</v>
      </c>
      <c r="E151">
        <v>34</v>
      </c>
      <c r="F151">
        <v>27</v>
      </c>
      <c r="G151">
        <v>2</v>
      </c>
      <c r="H151">
        <v>5</v>
      </c>
      <c r="I151">
        <v>4</v>
      </c>
      <c r="J151">
        <v>0.79411764705882304</v>
      </c>
      <c r="K151">
        <v>0.68932038834951503</v>
      </c>
      <c r="L151">
        <v>0.106811319505737</v>
      </c>
      <c r="M151">
        <v>0.98114375137627796</v>
      </c>
      <c r="N151">
        <v>1.1028932254452499</v>
      </c>
      <c r="O151">
        <v>8</v>
      </c>
    </row>
    <row r="152" spans="1:15" x14ac:dyDescent="0.3">
      <c r="A152" t="s">
        <v>1873</v>
      </c>
      <c r="B152" t="s">
        <v>1874</v>
      </c>
      <c r="C152" t="s">
        <v>21</v>
      </c>
      <c r="D152" t="s">
        <v>1875</v>
      </c>
      <c r="E152">
        <v>359</v>
      </c>
      <c r="F152">
        <v>296</v>
      </c>
      <c r="G152">
        <v>21</v>
      </c>
      <c r="H152">
        <v>42</v>
      </c>
      <c r="I152">
        <v>31</v>
      </c>
      <c r="J152">
        <v>0.82451253481894105</v>
      </c>
      <c r="K152">
        <v>0.68932038834951503</v>
      </c>
      <c r="L152">
        <v>0.106811319505737</v>
      </c>
      <c r="M152">
        <v>1.26570991815306</v>
      </c>
      <c r="N152">
        <v>1.4304282837962501</v>
      </c>
      <c r="O152">
        <v>8</v>
      </c>
    </row>
    <row r="153" spans="1:15" x14ac:dyDescent="0.3">
      <c r="A153" t="s">
        <v>1929</v>
      </c>
      <c r="B153" t="s">
        <v>1930</v>
      </c>
      <c r="C153" t="s">
        <v>45</v>
      </c>
      <c r="D153" t="s">
        <v>1931</v>
      </c>
      <c r="E153">
        <v>51</v>
      </c>
      <c r="F153">
        <v>41</v>
      </c>
      <c r="G153">
        <v>6</v>
      </c>
      <c r="H153">
        <v>4</v>
      </c>
      <c r="I153">
        <v>5</v>
      </c>
      <c r="J153">
        <v>0.80392156862745101</v>
      </c>
      <c r="K153">
        <v>0.68932038834951503</v>
      </c>
      <c r="L153">
        <v>0.106811319505737</v>
      </c>
      <c r="M153">
        <v>1.0729310414687001</v>
      </c>
      <c r="N153">
        <v>1.20854020293673</v>
      </c>
      <c r="O153">
        <v>8</v>
      </c>
    </row>
    <row r="154" spans="1:15" x14ac:dyDescent="0.3">
      <c r="A154" t="s">
        <v>1946</v>
      </c>
      <c r="B154" t="s">
        <v>1947</v>
      </c>
      <c r="C154" t="s">
        <v>293</v>
      </c>
      <c r="D154" t="s">
        <v>1948</v>
      </c>
      <c r="E154">
        <v>170</v>
      </c>
      <c r="F154">
        <v>140</v>
      </c>
      <c r="G154">
        <v>13</v>
      </c>
      <c r="H154">
        <v>17</v>
      </c>
      <c r="I154">
        <v>7</v>
      </c>
      <c r="J154">
        <v>0.82352941176470595</v>
      </c>
      <c r="K154">
        <v>0.68932038834951503</v>
      </c>
      <c r="L154">
        <v>0.106811319505737</v>
      </c>
      <c r="M154">
        <v>1.25650562165354</v>
      </c>
      <c r="N154">
        <v>1.41983415791967</v>
      </c>
      <c r="O154">
        <v>8</v>
      </c>
    </row>
    <row r="155" spans="1:15" x14ac:dyDescent="0.3">
      <c r="A155" t="s">
        <v>2018</v>
      </c>
      <c r="B155" t="s">
        <v>2019</v>
      </c>
      <c r="C155" t="s">
        <v>267</v>
      </c>
      <c r="D155" t="s">
        <v>2020</v>
      </c>
      <c r="E155">
        <v>168</v>
      </c>
      <c r="F155">
        <v>139</v>
      </c>
      <c r="G155">
        <v>15</v>
      </c>
      <c r="H155">
        <v>14</v>
      </c>
      <c r="I155">
        <v>4</v>
      </c>
      <c r="J155">
        <v>0.827380952380952</v>
      </c>
      <c r="K155">
        <v>0.68932038834951503</v>
      </c>
      <c r="L155">
        <v>0.106811319505737</v>
      </c>
      <c r="M155">
        <v>1.2925649141898501</v>
      </c>
      <c r="N155">
        <v>1.4613383276484599</v>
      </c>
      <c r="O155">
        <v>8</v>
      </c>
    </row>
    <row r="156" spans="1:15" x14ac:dyDescent="0.3">
      <c r="A156" t="s">
        <v>2037</v>
      </c>
      <c r="B156" t="s">
        <v>2038</v>
      </c>
      <c r="C156" t="s">
        <v>112</v>
      </c>
      <c r="D156" t="s">
        <v>2039</v>
      </c>
      <c r="E156">
        <v>119</v>
      </c>
      <c r="F156">
        <v>98</v>
      </c>
      <c r="G156">
        <v>6</v>
      </c>
      <c r="H156">
        <v>15</v>
      </c>
      <c r="I156">
        <v>10</v>
      </c>
      <c r="J156">
        <v>0.82352941176470595</v>
      </c>
      <c r="K156">
        <v>0.68932038834951503</v>
      </c>
      <c r="L156">
        <v>0.106811319505737</v>
      </c>
      <c r="M156">
        <v>1.25650562165354</v>
      </c>
      <c r="N156">
        <v>1.41983415791967</v>
      </c>
      <c r="O156">
        <v>8</v>
      </c>
    </row>
    <row r="157" spans="1:15" x14ac:dyDescent="0.3">
      <c r="A157" t="s">
        <v>2050</v>
      </c>
      <c r="B157" t="s">
        <v>2051</v>
      </c>
      <c r="C157" t="s">
        <v>394</v>
      </c>
      <c r="D157" t="s">
        <v>1350</v>
      </c>
      <c r="E157">
        <v>175</v>
      </c>
      <c r="F157">
        <v>139</v>
      </c>
      <c r="G157">
        <v>19</v>
      </c>
      <c r="H157">
        <v>17</v>
      </c>
      <c r="I157">
        <v>4</v>
      </c>
      <c r="J157">
        <v>0.79428571428571404</v>
      </c>
      <c r="K157">
        <v>0.68932038834951503</v>
      </c>
      <c r="L157">
        <v>0.106811319505737</v>
      </c>
      <c r="M157">
        <v>0.98271724777786196</v>
      </c>
      <c r="N157">
        <v>1.10470431648797</v>
      </c>
      <c r="O157">
        <v>8</v>
      </c>
    </row>
    <row r="158" spans="1:15" x14ac:dyDescent="0.3">
      <c r="A158" t="s">
        <v>2052</v>
      </c>
      <c r="B158" t="s">
        <v>2053</v>
      </c>
      <c r="C158" t="s">
        <v>77</v>
      </c>
      <c r="D158" t="s">
        <v>2054</v>
      </c>
      <c r="E158">
        <v>137</v>
      </c>
      <c r="F158">
        <v>112</v>
      </c>
      <c r="G158">
        <v>9</v>
      </c>
      <c r="H158">
        <v>16</v>
      </c>
      <c r="I158">
        <v>30</v>
      </c>
      <c r="J158">
        <v>0.81751824817518204</v>
      </c>
      <c r="K158">
        <v>0.68932038834951503</v>
      </c>
      <c r="L158">
        <v>0.106811319505737</v>
      </c>
      <c r="M158">
        <v>1.2002272832027201</v>
      </c>
      <c r="N158">
        <v>1.3550579089468</v>
      </c>
      <c r="O158">
        <v>8</v>
      </c>
    </row>
    <row r="159" spans="1:15" x14ac:dyDescent="0.3">
      <c r="A159" t="s">
        <v>2080</v>
      </c>
      <c r="B159" t="s">
        <v>2081</v>
      </c>
      <c r="C159" t="s">
        <v>158</v>
      </c>
      <c r="D159" t="s">
        <v>2082</v>
      </c>
      <c r="E159">
        <v>52</v>
      </c>
      <c r="F159">
        <v>42</v>
      </c>
      <c r="G159">
        <v>8</v>
      </c>
      <c r="H159">
        <v>2</v>
      </c>
      <c r="I159">
        <v>0</v>
      </c>
      <c r="J159">
        <v>0.80769230769230804</v>
      </c>
      <c r="K159">
        <v>0.68932038834951503</v>
      </c>
      <c r="L159">
        <v>0.106811319505737</v>
      </c>
      <c r="M159">
        <v>1.1082338453503999</v>
      </c>
      <c r="N159">
        <v>1.2491736558180599</v>
      </c>
      <c r="O159">
        <v>8</v>
      </c>
    </row>
    <row r="160" spans="1:15" x14ac:dyDescent="0.3">
      <c r="A160" t="s">
        <v>2083</v>
      </c>
      <c r="B160" t="s">
        <v>2084</v>
      </c>
      <c r="C160" t="s">
        <v>588</v>
      </c>
      <c r="D160" t="s">
        <v>2085</v>
      </c>
      <c r="E160">
        <v>67</v>
      </c>
      <c r="F160">
        <v>55</v>
      </c>
      <c r="G160">
        <v>1</v>
      </c>
      <c r="H160">
        <v>11</v>
      </c>
      <c r="I160">
        <v>2</v>
      </c>
      <c r="J160">
        <v>0.82089552238805996</v>
      </c>
      <c r="K160">
        <v>0.68932038834951503</v>
      </c>
      <c r="L160">
        <v>0.106811319505737</v>
      </c>
      <c r="M160">
        <v>1.23184634968842</v>
      </c>
      <c r="N160">
        <v>1.39145138784734</v>
      </c>
      <c r="O160">
        <v>8</v>
      </c>
    </row>
    <row r="161" spans="1:15" x14ac:dyDescent="0.3">
      <c r="A161" t="s">
        <v>2086</v>
      </c>
      <c r="B161" t="s">
        <v>2087</v>
      </c>
      <c r="C161" t="s">
        <v>112</v>
      </c>
      <c r="D161" t="s">
        <v>2088</v>
      </c>
      <c r="E161">
        <v>124</v>
      </c>
      <c r="F161">
        <v>103</v>
      </c>
      <c r="G161">
        <v>18</v>
      </c>
      <c r="H161">
        <v>3</v>
      </c>
      <c r="I161">
        <v>5</v>
      </c>
      <c r="J161">
        <v>0.83064516129032295</v>
      </c>
      <c r="K161">
        <v>0.68932038834951503</v>
      </c>
      <c r="L161">
        <v>0.106811319505737</v>
      </c>
      <c r="M161">
        <v>1.32312542897869</v>
      </c>
      <c r="N161">
        <v>1.49651341577639</v>
      </c>
      <c r="O161">
        <v>8</v>
      </c>
    </row>
    <row r="162" spans="1:15" x14ac:dyDescent="0.3">
      <c r="A162" t="s">
        <v>2095</v>
      </c>
      <c r="B162" t="s">
        <v>2096</v>
      </c>
      <c r="C162" t="s">
        <v>842</v>
      </c>
      <c r="D162" t="s">
        <v>2097</v>
      </c>
      <c r="E162">
        <v>125</v>
      </c>
      <c r="F162">
        <v>101</v>
      </c>
      <c r="G162">
        <v>9</v>
      </c>
      <c r="H162">
        <v>15</v>
      </c>
      <c r="I162">
        <v>0</v>
      </c>
      <c r="J162">
        <v>0.80800000000000005</v>
      </c>
      <c r="K162">
        <v>0.68932038834951503</v>
      </c>
      <c r="L162">
        <v>0.106811319505737</v>
      </c>
      <c r="M162">
        <v>1.1111145541471501</v>
      </c>
      <c r="N162">
        <v>1.25248934557318</v>
      </c>
      <c r="O162">
        <v>8</v>
      </c>
    </row>
    <row r="163" spans="1:15" x14ac:dyDescent="0.3">
      <c r="A163" t="s">
        <v>2113</v>
      </c>
      <c r="B163" t="s">
        <v>2114</v>
      </c>
      <c r="C163" t="s">
        <v>755</v>
      </c>
      <c r="D163" t="s">
        <v>2115</v>
      </c>
      <c r="E163">
        <v>108</v>
      </c>
      <c r="F163">
        <v>87</v>
      </c>
      <c r="G163">
        <v>10</v>
      </c>
      <c r="H163">
        <v>11</v>
      </c>
      <c r="I163">
        <v>5</v>
      </c>
      <c r="J163">
        <v>0.80555555555555602</v>
      </c>
      <c r="K163">
        <v>0.68932038834951503</v>
      </c>
      <c r="L163">
        <v>0.106811319505737</v>
      </c>
      <c r="M163">
        <v>1.08822892315077</v>
      </c>
      <c r="N163">
        <v>1.22614803251864</v>
      </c>
      <c r="O163">
        <v>8</v>
      </c>
    </row>
    <row r="164" spans="1:15" x14ac:dyDescent="0.3">
      <c r="A164" t="s">
        <v>2139</v>
      </c>
      <c r="B164" t="s">
        <v>2140</v>
      </c>
      <c r="C164" t="s">
        <v>606</v>
      </c>
      <c r="D164" t="s">
        <v>2141</v>
      </c>
      <c r="E164">
        <v>52</v>
      </c>
      <c r="F164">
        <v>43</v>
      </c>
      <c r="G164">
        <v>4</v>
      </c>
      <c r="H164">
        <v>5</v>
      </c>
      <c r="I164">
        <v>2</v>
      </c>
      <c r="J164">
        <v>0.82692307692307698</v>
      </c>
      <c r="K164">
        <v>0.68932038834951503</v>
      </c>
      <c r="L164">
        <v>0.106811319505737</v>
      </c>
      <c r="M164">
        <v>1.28827814514707</v>
      </c>
      <c r="N164">
        <v>1.4564042655128699</v>
      </c>
      <c r="O164">
        <v>8</v>
      </c>
    </row>
    <row r="165" spans="1:15" x14ac:dyDescent="0.3">
      <c r="A165" t="s">
        <v>2219</v>
      </c>
      <c r="B165" t="s">
        <v>2220</v>
      </c>
      <c r="C165" t="s">
        <v>45</v>
      </c>
      <c r="D165" t="s">
        <v>2221</v>
      </c>
      <c r="E165">
        <v>168</v>
      </c>
      <c r="F165">
        <v>138</v>
      </c>
      <c r="G165">
        <v>14</v>
      </c>
      <c r="H165">
        <v>16</v>
      </c>
      <c r="I165">
        <v>2</v>
      </c>
      <c r="J165">
        <v>0.82142857142857095</v>
      </c>
      <c r="K165">
        <v>0.68932038834951503</v>
      </c>
      <c r="L165">
        <v>0.106811319505737</v>
      </c>
      <c r="M165">
        <v>1.2368369166337401</v>
      </c>
      <c r="N165">
        <v>1.3971955198857799</v>
      </c>
      <c r="O165">
        <v>8</v>
      </c>
    </row>
    <row r="166" spans="1:15" x14ac:dyDescent="0.3">
      <c r="A166" t="s">
        <v>2237</v>
      </c>
      <c r="B166" t="s">
        <v>2238</v>
      </c>
      <c r="C166" t="s">
        <v>252</v>
      </c>
      <c r="D166" t="s">
        <v>2239</v>
      </c>
      <c r="E166">
        <v>41</v>
      </c>
      <c r="F166">
        <v>33</v>
      </c>
      <c r="G166">
        <v>3</v>
      </c>
      <c r="H166">
        <v>5</v>
      </c>
      <c r="I166">
        <v>3</v>
      </c>
      <c r="J166">
        <v>0.80487804878048796</v>
      </c>
      <c r="K166">
        <v>0.68932038834951503</v>
      </c>
      <c r="L166">
        <v>0.106811319505737</v>
      </c>
      <c r="M166">
        <v>1.0818858990386899</v>
      </c>
      <c r="N166">
        <v>1.2188472251310201</v>
      </c>
      <c r="O166">
        <v>8</v>
      </c>
    </row>
    <row r="167" spans="1:15" x14ac:dyDescent="0.3">
      <c r="A167" t="s">
        <v>2249</v>
      </c>
      <c r="B167" t="s">
        <v>2250</v>
      </c>
      <c r="C167" t="s">
        <v>33</v>
      </c>
      <c r="D167" t="s">
        <v>2251</v>
      </c>
      <c r="E167">
        <v>57</v>
      </c>
      <c r="F167">
        <v>46</v>
      </c>
      <c r="G167">
        <v>5</v>
      </c>
      <c r="H167">
        <v>6</v>
      </c>
      <c r="I167">
        <v>14</v>
      </c>
      <c r="J167">
        <v>0.80701754385964897</v>
      </c>
      <c r="K167">
        <v>0.68932038834951503</v>
      </c>
      <c r="L167">
        <v>0.106811319505737</v>
      </c>
      <c r="M167">
        <v>1.10191650149789</v>
      </c>
      <c r="N167">
        <v>1.2419024063550901</v>
      </c>
      <c r="O167">
        <v>8</v>
      </c>
    </row>
    <row r="168" spans="1:15" x14ac:dyDescent="0.3">
      <c r="A168" t="s">
        <v>2252</v>
      </c>
      <c r="B168" t="s">
        <v>2253</v>
      </c>
      <c r="C168" t="s">
        <v>1897</v>
      </c>
      <c r="D168" t="s">
        <v>2254</v>
      </c>
      <c r="E168">
        <v>70</v>
      </c>
      <c r="F168">
        <v>57</v>
      </c>
      <c r="G168">
        <v>7</v>
      </c>
      <c r="H168">
        <v>6</v>
      </c>
      <c r="I168">
        <v>3</v>
      </c>
      <c r="J168">
        <v>0.81428571428571395</v>
      </c>
      <c r="K168">
        <v>0.68932038834951503</v>
      </c>
      <c r="L168">
        <v>0.106811319505737</v>
      </c>
      <c r="M168">
        <v>1.1699633195664001</v>
      </c>
      <c r="N168">
        <v>1.3202241505705701</v>
      </c>
      <c r="O168">
        <v>8</v>
      </c>
    </row>
    <row r="169" spans="1:15" x14ac:dyDescent="0.3">
      <c r="A169" t="s">
        <v>2315</v>
      </c>
      <c r="B169" t="s">
        <v>2316</v>
      </c>
      <c r="C169" t="s">
        <v>2013</v>
      </c>
      <c r="D169" t="s">
        <v>2317</v>
      </c>
      <c r="E169">
        <v>79</v>
      </c>
      <c r="F169">
        <v>65</v>
      </c>
      <c r="G169">
        <v>8</v>
      </c>
      <c r="H169">
        <v>6</v>
      </c>
      <c r="I169">
        <v>1</v>
      </c>
      <c r="J169">
        <v>0.822784810126582</v>
      </c>
      <c r="K169">
        <v>0.68932038834951503</v>
      </c>
      <c r="L169">
        <v>0.106811319505737</v>
      </c>
      <c r="M169">
        <v>1.2495344350642501</v>
      </c>
      <c r="N169">
        <v>1.41181033684437</v>
      </c>
      <c r="O169">
        <v>8</v>
      </c>
    </row>
    <row r="170" spans="1:15" x14ac:dyDescent="0.3">
      <c r="A170" t="s">
        <v>2354</v>
      </c>
      <c r="B170" t="s">
        <v>2355</v>
      </c>
      <c r="C170" t="s">
        <v>701</v>
      </c>
      <c r="D170" t="s">
        <v>2356</v>
      </c>
      <c r="E170">
        <v>84</v>
      </c>
      <c r="F170">
        <v>69</v>
      </c>
      <c r="G170">
        <v>4</v>
      </c>
      <c r="H170">
        <v>11</v>
      </c>
      <c r="I170">
        <v>0</v>
      </c>
      <c r="J170">
        <v>0.82142857142857095</v>
      </c>
      <c r="K170">
        <v>0.68932038834951503</v>
      </c>
      <c r="L170">
        <v>0.106811319505737</v>
      </c>
      <c r="M170">
        <v>1.2368369166337401</v>
      </c>
      <c r="N170">
        <v>1.3971955198857799</v>
      </c>
      <c r="O170">
        <v>8</v>
      </c>
    </row>
    <row r="171" spans="1:15" x14ac:dyDescent="0.3">
      <c r="A171" t="s">
        <v>2360</v>
      </c>
      <c r="B171" t="s">
        <v>2361</v>
      </c>
      <c r="C171" t="s">
        <v>356</v>
      </c>
      <c r="D171" t="s">
        <v>2362</v>
      </c>
      <c r="E171">
        <v>79</v>
      </c>
      <c r="F171">
        <v>64</v>
      </c>
      <c r="G171">
        <v>10</v>
      </c>
      <c r="H171">
        <v>5</v>
      </c>
      <c r="I171">
        <v>4</v>
      </c>
      <c r="J171">
        <v>0.810126582278481</v>
      </c>
      <c r="K171">
        <v>0.68932038834951503</v>
      </c>
      <c r="L171">
        <v>0.106811319505737</v>
      </c>
      <c r="M171">
        <v>1.13102426304618</v>
      </c>
      <c r="N171">
        <v>1.2754053785642401</v>
      </c>
      <c r="O171">
        <v>8</v>
      </c>
    </row>
    <row r="172" spans="1:15" x14ac:dyDescent="0.3">
      <c r="A172" t="s">
        <v>2453</v>
      </c>
      <c r="B172" t="s">
        <v>2454</v>
      </c>
      <c r="C172" t="s">
        <v>2455</v>
      </c>
      <c r="D172" t="s">
        <v>2456</v>
      </c>
      <c r="E172">
        <v>27</v>
      </c>
      <c r="F172">
        <v>22</v>
      </c>
      <c r="G172">
        <v>1</v>
      </c>
      <c r="H172">
        <v>4</v>
      </c>
      <c r="I172">
        <v>4</v>
      </c>
      <c r="J172">
        <v>0.81481481481481499</v>
      </c>
      <c r="K172">
        <v>0.68932038834951503</v>
      </c>
      <c r="L172">
        <v>0.106811319505737</v>
      </c>
      <c r="M172">
        <v>1.17491691934917</v>
      </c>
      <c r="N172">
        <v>1.3259257334828101</v>
      </c>
      <c r="O172">
        <v>8</v>
      </c>
    </row>
    <row r="173" spans="1:15" x14ac:dyDescent="0.3">
      <c r="A173" t="s">
        <v>2554</v>
      </c>
      <c r="B173" t="s">
        <v>2555</v>
      </c>
      <c r="C173" t="s">
        <v>112</v>
      </c>
      <c r="D173" t="s">
        <v>2556</v>
      </c>
      <c r="E173">
        <v>376</v>
      </c>
      <c r="F173">
        <v>303</v>
      </c>
      <c r="G173">
        <v>23</v>
      </c>
      <c r="H173">
        <v>50</v>
      </c>
      <c r="I173">
        <v>18</v>
      </c>
      <c r="J173">
        <v>0.805851063829787</v>
      </c>
      <c r="K173">
        <v>0.68932038834951503</v>
      </c>
      <c r="L173">
        <v>0.106811319505737</v>
      </c>
      <c r="M173">
        <v>1.0909955613273099</v>
      </c>
      <c r="N173">
        <v>1.2293324272302599</v>
      </c>
      <c r="O173">
        <v>8</v>
      </c>
    </row>
    <row r="174" spans="1:15" x14ac:dyDescent="0.3">
      <c r="A174" t="s">
        <v>2569</v>
      </c>
      <c r="B174" t="s">
        <v>2570</v>
      </c>
      <c r="C174" t="s">
        <v>650</v>
      </c>
      <c r="D174" t="s">
        <v>2571</v>
      </c>
      <c r="E174">
        <v>92</v>
      </c>
      <c r="F174">
        <v>73</v>
      </c>
      <c r="G174">
        <v>8</v>
      </c>
      <c r="H174">
        <v>11</v>
      </c>
      <c r="I174">
        <v>12</v>
      </c>
      <c r="J174">
        <v>0.79347826086956497</v>
      </c>
      <c r="K174">
        <v>0.68932038834951503</v>
      </c>
      <c r="L174">
        <v>0.106811319505737</v>
      </c>
      <c r="M174">
        <v>0.97515762376155402</v>
      </c>
      <c r="N174">
        <v>1.09600320517407</v>
      </c>
      <c r="O174">
        <v>8</v>
      </c>
    </row>
    <row r="175" spans="1:15" x14ac:dyDescent="0.3">
      <c r="A175" t="s">
        <v>2650</v>
      </c>
      <c r="B175" t="s">
        <v>2651</v>
      </c>
      <c r="C175" t="s">
        <v>143</v>
      </c>
      <c r="D175" t="s">
        <v>2652</v>
      </c>
      <c r="E175">
        <v>197</v>
      </c>
      <c r="F175">
        <v>157</v>
      </c>
      <c r="G175">
        <v>15</v>
      </c>
      <c r="H175">
        <v>25</v>
      </c>
      <c r="I175">
        <v>1</v>
      </c>
      <c r="J175">
        <v>0.79695431472081202</v>
      </c>
      <c r="K175">
        <v>0.68932038834951503</v>
      </c>
      <c r="L175">
        <v>0.106811319505737</v>
      </c>
      <c r="M175">
        <v>1.00770149521013</v>
      </c>
      <c r="N175">
        <v>1.13346113263822</v>
      </c>
      <c r="O175">
        <v>8</v>
      </c>
    </row>
    <row r="176" spans="1:15" x14ac:dyDescent="0.3">
      <c r="A176" t="s">
        <v>2706</v>
      </c>
      <c r="B176" t="s">
        <v>2707</v>
      </c>
      <c r="C176" t="s">
        <v>346</v>
      </c>
      <c r="D176" t="s">
        <v>2708</v>
      </c>
      <c r="E176">
        <v>306</v>
      </c>
      <c r="F176">
        <v>243</v>
      </c>
      <c r="G176">
        <v>9</v>
      </c>
      <c r="H176">
        <v>54</v>
      </c>
      <c r="I176">
        <v>32</v>
      </c>
      <c r="J176">
        <v>0.79411764705882304</v>
      </c>
      <c r="K176">
        <v>0.68932038834951503</v>
      </c>
      <c r="L176">
        <v>0.106811319505737</v>
      </c>
      <c r="M176">
        <v>0.98114375137627796</v>
      </c>
      <c r="N176">
        <v>1.1028932254452499</v>
      </c>
      <c r="O176">
        <v>8</v>
      </c>
    </row>
    <row r="177" spans="1:15" x14ac:dyDescent="0.3">
      <c r="A177" t="s">
        <v>2715</v>
      </c>
      <c r="B177" t="s">
        <v>2716</v>
      </c>
      <c r="C177" t="s">
        <v>2717</v>
      </c>
      <c r="D177" t="s">
        <v>2718</v>
      </c>
      <c r="E177">
        <v>794</v>
      </c>
      <c r="F177">
        <v>647</v>
      </c>
      <c r="G177">
        <v>25</v>
      </c>
      <c r="H177">
        <v>122</v>
      </c>
      <c r="I177">
        <v>33</v>
      </c>
      <c r="J177">
        <v>0.81486146095717904</v>
      </c>
      <c r="K177">
        <v>0.68932038834951503</v>
      </c>
      <c r="L177">
        <v>0.106811319505737</v>
      </c>
      <c r="M177">
        <v>1.17535363469526</v>
      </c>
      <c r="N177">
        <v>1.3264283919259501</v>
      </c>
      <c r="O177">
        <v>8</v>
      </c>
    </row>
    <row r="178" spans="1:15" x14ac:dyDescent="0.3">
      <c r="A178" t="s">
        <v>2809</v>
      </c>
      <c r="B178" t="s">
        <v>2810</v>
      </c>
      <c r="C178" t="s">
        <v>33</v>
      </c>
      <c r="D178" t="s">
        <v>2811</v>
      </c>
      <c r="E178">
        <v>321</v>
      </c>
      <c r="F178">
        <v>260</v>
      </c>
      <c r="G178">
        <v>11</v>
      </c>
      <c r="H178">
        <v>50</v>
      </c>
      <c r="I178">
        <v>12</v>
      </c>
      <c r="J178">
        <v>0.80996884735202501</v>
      </c>
      <c r="K178">
        <v>0.68932038834951503</v>
      </c>
      <c r="L178">
        <v>0.106811319505737</v>
      </c>
      <c r="M178">
        <v>1.12954750077804</v>
      </c>
      <c r="N178">
        <v>1.2737056283053001</v>
      </c>
      <c r="O178">
        <v>8</v>
      </c>
    </row>
    <row r="179" spans="1:15" x14ac:dyDescent="0.3">
      <c r="A179" t="s">
        <v>2891</v>
      </c>
      <c r="B179" t="s">
        <v>2892</v>
      </c>
      <c r="C179" t="s">
        <v>404</v>
      </c>
      <c r="D179" t="s">
        <v>2893</v>
      </c>
      <c r="E179">
        <v>390</v>
      </c>
      <c r="F179">
        <v>310</v>
      </c>
      <c r="G179">
        <v>20</v>
      </c>
      <c r="H179">
        <v>60</v>
      </c>
      <c r="I179">
        <v>38</v>
      </c>
      <c r="J179">
        <v>0.79487179487179505</v>
      </c>
      <c r="K179">
        <v>0.68932038834951503</v>
      </c>
      <c r="L179">
        <v>0.106811319505737</v>
      </c>
      <c r="M179">
        <v>0.98820431215261795</v>
      </c>
      <c r="N179">
        <v>1.1110199160215199</v>
      </c>
      <c r="O179">
        <v>8</v>
      </c>
    </row>
    <row r="180" spans="1:15" x14ac:dyDescent="0.3">
      <c r="A180" t="s">
        <v>2977</v>
      </c>
      <c r="B180" t="s">
        <v>2978</v>
      </c>
      <c r="C180" t="s">
        <v>267</v>
      </c>
      <c r="D180" t="s">
        <v>2979</v>
      </c>
      <c r="E180">
        <v>338</v>
      </c>
      <c r="F180">
        <v>278</v>
      </c>
      <c r="G180">
        <v>28</v>
      </c>
      <c r="H180">
        <v>32</v>
      </c>
      <c r="I180">
        <v>24</v>
      </c>
      <c r="J180">
        <v>0.82248520710059203</v>
      </c>
      <c r="K180">
        <v>0.68932038834951503</v>
      </c>
      <c r="L180">
        <v>0.106811319505737</v>
      </c>
      <c r="M180">
        <v>1.2467294605786099</v>
      </c>
      <c r="N180">
        <v>1.4085818171217599</v>
      </c>
      <c r="O180">
        <v>8</v>
      </c>
    </row>
    <row r="181" spans="1:15" x14ac:dyDescent="0.3">
      <c r="A181" t="s">
        <v>3053</v>
      </c>
      <c r="B181" t="s">
        <v>3054</v>
      </c>
      <c r="C181" t="s">
        <v>293</v>
      </c>
      <c r="D181" t="s">
        <v>3055</v>
      </c>
      <c r="E181">
        <v>298</v>
      </c>
      <c r="F181">
        <v>246</v>
      </c>
      <c r="G181">
        <v>38</v>
      </c>
      <c r="H181">
        <v>14</v>
      </c>
      <c r="I181">
        <v>10</v>
      </c>
      <c r="J181">
        <v>0.82550335570469802</v>
      </c>
      <c r="K181">
        <v>0.68932038834951503</v>
      </c>
      <c r="L181">
        <v>0.106811319505737</v>
      </c>
      <c r="M181">
        <v>1.27498628408826</v>
      </c>
      <c r="N181">
        <v>1.44110536144144</v>
      </c>
      <c r="O181">
        <v>8</v>
      </c>
    </row>
    <row r="182" spans="1:15" x14ac:dyDescent="0.3">
      <c r="A182" t="s">
        <v>3224</v>
      </c>
      <c r="B182" t="s">
        <v>3225</v>
      </c>
      <c r="C182" t="s">
        <v>539</v>
      </c>
      <c r="D182" t="s">
        <v>3226</v>
      </c>
      <c r="E182">
        <v>562</v>
      </c>
      <c r="F182">
        <v>456</v>
      </c>
      <c r="G182">
        <v>25</v>
      </c>
      <c r="H182">
        <v>81</v>
      </c>
      <c r="I182">
        <v>15</v>
      </c>
      <c r="J182">
        <v>0.81138790035587205</v>
      </c>
      <c r="K182">
        <v>0.68932038834951503</v>
      </c>
      <c r="L182">
        <v>0.106811319505737</v>
      </c>
      <c r="M182">
        <v>1.14283310580955</v>
      </c>
      <c r="N182">
        <v>1.2889973317024701</v>
      </c>
      <c r="O182">
        <v>8</v>
      </c>
    </row>
    <row r="183" spans="1:15" x14ac:dyDescent="0.3">
      <c r="A183" t="s">
        <v>3259</v>
      </c>
      <c r="B183" t="s">
        <v>3260</v>
      </c>
      <c r="C183" t="s">
        <v>2013</v>
      </c>
      <c r="D183" t="s">
        <v>3261</v>
      </c>
      <c r="E183">
        <v>231</v>
      </c>
      <c r="F183">
        <v>185</v>
      </c>
      <c r="G183">
        <v>26</v>
      </c>
      <c r="H183">
        <v>20</v>
      </c>
      <c r="I183">
        <v>20</v>
      </c>
      <c r="J183">
        <v>0.80086580086580095</v>
      </c>
      <c r="K183">
        <v>0.68932038834951503</v>
      </c>
      <c r="L183">
        <v>0.106811319505737</v>
      </c>
      <c r="M183">
        <v>1.0443220159853499</v>
      </c>
      <c r="N183">
        <v>1.1756112748874401</v>
      </c>
      <c r="O183">
        <v>8</v>
      </c>
    </row>
    <row r="184" spans="1:15" x14ac:dyDescent="0.3">
      <c r="A184" t="s">
        <v>3285</v>
      </c>
      <c r="B184" t="s">
        <v>3286</v>
      </c>
      <c r="C184" t="s">
        <v>293</v>
      </c>
      <c r="D184" t="s">
        <v>2183</v>
      </c>
      <c r="E184">
        <v>73</v>
      </c>
      <c r="F184">
        <v>60</v>
      </c>
      <c r="G184">
        <v>2</v>
      </c>
      <c r="H184">
        <v>11</v>
      </c>
      <c r="I184">
        <v>2</v>
      </c>
      <c r="J184">
        <v>0.82191780821917804</v>
      </c>
      <c r="K184">
        <v>0.68932038834951503</v>
      </c>
      <c r="L184">
        <v>0.106811319505737</v>
      </c>
      <c r="M184">
        <v>1.2414172999945201</v>
      </c>
      <c r="N184">
        <v>1.40246753148272</v>
      </c>
      <c r="O184">
        <v>8</v>
      </c>
    </row>
    <row r="185" spans="1:15" x14ac:dyDescent="0.3">
      <c r="A185" t="s">
        <v>3287</v>
      </c>
      <c r="B185" t="s">
        <v>3288</v>
      </c>
      <c r="C185" t="s">
        <v>116</v>
      </c>
      <c r="D185" t="s">
        <v>3289</v>
      </c>
      <c r="E185">
        <v>117</v>
      </c>
      <c r="F185">
        <v>93</v>
      </c>
      <c r="G185">
        <v>8</v>
      </c>
      <c r="H185">
        <v>16</v>
      </c>
      <c r="I185">
        <v>0</v>
      </c>
      <c r="J185">
        <v>0.79487179487179505</v>
      </c>
      <c r="K185">
        <v>0.68932038834951503</v>
      </c>
      <c r="L185">
        <v>0.106811319505737</v>
      </c>
      <c r="M185">
        <v>0.98820431215261795</v>
      </c>
      <c r="N185">
        <v>1.1110199160215199</v>
      </c>
      <c r="O185">
        <v>8</v>
      </c>
    </row>
    <row r="186" spans="1:15" x14ac:dyDescent="0.3">
      <c r="A186" t="s">
        <v>3321</v>
      </c>
      <c r="B186" t="s">
        <v>3322</v>
      </c>
      <c r="C186" t="s">
        <v>547</v>
      </c>
      <c r="D186" t="s">
        <v>3323</v>
      </c>
      <c r="E186">
        <v>368</v>
      </c>
      <c r="F186">
        <v>299</v>
      </c>
      <c r="G186">
        <v>32</v>
      </c>
      <c r="H186">
        <v>37</v>
      </c>
      <c r="I186">
        <v>24</v>
      </c>
      <c r="J186">
        <v>0.8125</v>
      </c>
      <c r="K186">
        <v>0.68932038834951503</v>
      </c>
      <c r="L186">
        <v>0.106811319505737</v>
      </c>
      <c r="M186">
        <v>1.15324492029957</v>
      </c>
      <c r="N186">
        <v>1.3009813082417701</v>
      </c>
      <c r="O186">
        <v>8</v>
      </c>
    </row>
    <row r="187" spans="1:15" x14ac:dyDescent="0.3">
      <c r="A187" t="s">
        <v>3361</v>
      </c>
      <c r="B187" t="s">
        <v>3362</v>
      </c>
      <c r="C187" t="s">
        <v>3363</v>
      </c>
      <c r="D187" t="s">
        <v>3364</v>
      </c>
      <c r="E187">
        <v>69</v>
      </c>
      <c r="F187">
        <v>55</v>
      </c>
      <c r="G187">
        <v>4</v>
      </c>
      <c r="H187">
        <v>10</v>
      </c>
      <c r="I187">
        <v>6</v>
      </c>
      <c r="J187">
        <v>0.79710144927536197</v>
      </c>
      <c r="K187">
        <v>0.68932038834951503</v>
      </c>
      <c r="L187">
        <v>0.106811319505737</v>
      </c>
      <c r="M187">
        <v>1.0090790135783201</v>
      </c>
      <c r="N187">
        <v>1.1350466533774399</v>
      </c>
      <c r="O187">
        <v>8</v>
      </c>
    </row>
    <row r="188" spans="1:15" x14ac:dyDescent="0.3">
      <c r="A188" t="s">
        <v>3368</v>
      </c>
      <c r="B188" t="s">
        <v>3369</v>
      </c>
      <c r="C188" t="s">
        <v>17</v>
      </c>
      <c r="D188" t="s">
        <v>3370</v>
      </c>
      <c r="E188">
        <v>92</v>
      </c>
      <c r="F188">
        <v>73</v>
      </c>
      <c r="G188">
        <v>4</v>
      </c>
      <c r="H188">
        <v>15</v>
      </c>
      <c r="I188">
        <v>8</v>
      </c>
      <c r="J188">
        <v>0.79347826086956497</v>
      </c>
      <c r="K188">
        <v>0.68932038834951503</v>
      </c>
      <c r="L188">
        <v>0.106811319505737</v>
      </c>
      <c r="M188">
        <v>0.97515762376155402</v>
      </c>
      <c r="N188">
        <v>1.09600320517407</v>
      </c>
      <c r="O188">
        <v>8</v>
      </c>
    </row>
    <row r="189" spans="1:15" x14ac:dyDescent="0.3">
      <c r="A189" t="s">
        <v>3396</v>
      </c>
      <c r="B189" t="s">
        <v>3397</v>
      </c>
      <c r="C189" t="s">
        <v>100</v>
      </c>
      <c r="D189" t="s">
        <v>3398</v>
      </c>
      <c r="E189">
        <v>66</v>
      </c>
      <c r="F189">
        <v>53</v>
      </c>
      <c r="G189">
        <v>8</v>
      </c>
      <c r="H189">
        <v>5</v>
      </c>
      <c r="I189">
        <v>4</v>
      </c>
      <c r="J189">
        <v>0.80303030303030298</v>
      </c>
      <c r="K189">
        <v>0.68932038834951503</v>
      </c>
      <c r="L189">
        <v>0.106811319505737</v>
      </c>
      <c r="M189">
        <v>1.06458674236939</v>
      </c>
      <c r="N189">
        <v>1.1989359322556801</v>
      </c>
      <c r="O189">
        <v>8</v>
      </c>
    </row>
    <row r="190" spans="1:15" x14ac:dyDescent="0.3">
      <c r="A190" t="s">
        <v>3504</v>
      </c>
      <c r="B190" t="s">
        <v>3505</v>
      </c>
      <c r="C190" t="s">
        <v>274</v>
      </c>
      <c r="D190" t="s">
        <v>3506</v>
      </c>
      <c r="E190">
        <v>150</v>
      </c>
      <c r="F190">
        <v>121</v>
      </c>
      <c r="G190">
        <v>4</v>
      </c>
      <c r="H190">
        <v>25</v>
      </c>
      <c r="I190">
        <v>11</v>
      </c>
      <c r="J190">
        <v>0.80666666666666698</v>
      </c>
      <c r="K190">
        <v>0.68932038834951503</v>
      </c>
      <c r="L190">
        <v>0.106811319505737</v>
      </c>
      <c r="M190">
        <v>1.09863148269458</v>
      </c>
      <c r="N190">
        <v>1.2381213566343401</v>
      </c>
      <c r="O190">
        <v>8</v>
      </c>
    </row>
    <row r="191" spans="1:15" x14ac:dyDescent="0.3">
      <c r="A191" t="s">
        <v>3547</v>
      </c>
      <c r="B191" t="s">
        <v>3548</v>
      </c>
      <c r="C191" t="s">
        <v>404</v>
      </c>
      <c r="D191" t="s">
        <v>3549</v>
      </c>
      <c r="E191">
        <v>149</v>
      </c>
      <c r="F191">
        <v>122</v>
      </c>
      <c r="G191">
        <v>8</v>
      </c>
      <c r="H191">
        <v>19</v>
      </c>
      <c r="I191">
        <v>0</v>
      </c>
      <c r="J191">
        <v>0.81879194630872498</v>
      </c>
      <c r="K191">
        <v>0.68932038834951503</v>
      </c>
      <c r="L191">
        <v>0.106811319505737</v>
      </c>
      <c r="M191">
        <v>1.2121520318102299</v>
      </c>
      <c r="N191">
        <v>1.36878326946742</v>
      </c>
      <c r="O191">
        <v>8</v>
      </c>
    </row>
    <row r="192" spans="1:15" x14ac:dyDescent="0.3">
      <c r="A192" t="s">
        <v>3786</v>
      </c>
      <c r="B192" t="s">
        <v>3787</v>
      </c>
      <c r="C192" t="s">
        <v>3788</v>
      </c>
      <c r="D192" t="s">
        <v>3789</v>
      </c>
      <c r="E192">
        <v>183</v>
      </c>
      <c r="F192">
        <v>150</v>
      </c>
      <c r="G192">
        <v>17</v>
      </c>
      <c r="H192">
        <v>16</v>
      </c>
      <c r="I192">
        <v>10</v>
      </c>
      <c r="J192">
        <v>0.81967213114754101</v>
      </c>
      <c r="K192">
        <v>0.68932038834951503</v>
      </c>
      <c r="L192">
        <v>0.106811319505737</v>
      </c>
      <c r="M192">
        <v>1.2203925894860299</v>
      </c>
      <c r="N192">
        <v>1.3782681339886</v>
      </c>
      <c r="O192">
        <v>8</v>
      </c>
    </row>
    <row r="193" spans="1:15" x14ac:dyDescent="0.3">
      <c r="A193" t="s">
        <v>3805</v>
      </c>
      <c r="B193" t="s">
        <v>3806</v>
      </c>
      <c r="C193" t="s">
        <v>100</v>
      </c>
      <c r="D193" t="s">
        <v>3807</v>
      </c>
      <c r="E193">
        <v>122</v>
      </c>
      <c r="F193">
        <v>97</v>
      </c>
      <c r="G193">
        <v>14</v>
      </c>
      <c r="H193">
        <v>11</v>
      </c>
      <c r="I193">
        <v>4</v>
      </c>
      <c r="J193">
        <v>0.79508196721311497</v>
      </c>
      <c r="K193">
        <v>0.68932038834951503</v>
      </c>
      <c r="L193">
        <v>0.106811319505737</v>
      </c>
      <c r="M193">
        <v>0.99017200941815597</v>
      </c>
      <c r="N193">
        <v>1.1132847314280201</v>
      </c>
      <c r="O193">
        <v>8</v>
      </c>
    </row>
    <row r="194" spans="1:15" x14ac:dyDescent="0.3">
      <c r="A194" t="s">
        <v>3808</v>
      </c>
      <c r="B194" t="s">
        <v>3809</v>
      </c>
      <c r="C194" t="s">
        <v>2345</v>
      </c>
      <c r="D194" t="s">
        <v>3810</v>
      </c>
      <c r="E194">
        <v>183</v>
      </c>
      <c r="F194">
        <v>152</v>
      </c>
      <c r="G194">
        <v>14</v>
      </c>
      <c r="H194">
        <v>17</v>
      </c>
      <c r="I194">
        <v>10</v>
      </c>
      <c r="J194">
        <v>0.83060109289617501</v>
      </c>
      <c r="K194">
        <v>0.68932038834951503</v>
      </c>
      <c r="L194">
        <v>0.106811319505737</v>
      </c>
      <c r="M194">
        <v>1.32271284729398</v>
      </c>
      <c r="N194">
        <v>1.4960385351266401</v>
      </c>
      <c r="O194">
        <v>8</v>
      </c>
    </row>
    <row r="195" spans="1:15" x14ac:dyDescent="0.3">
      <c r="A195" t="s">
        <v>67</v>
      </c>
      <c r="B195" t="s">
        <v>68</v>
      </c>
      <c r="C195" t="s">
        <v>69</v>
      </c>
      <c r="D195" t="s">
        <v>70</v>
      </c>
      <c r="E195">
        <v>95</v>
      </c>
      <c r="F195">
        <v>75</v>
      </c>
      <c r="G195">
        <v>9</v>
      </c>
      <c r="H195">
        <v>11</v>
      </c>
      <c r="I195">
        <v>11</v>
      </c>
      <c r="J195">
        <v>0.78947368421052599</v>
      </c>
      <c r="K195">
        <v>0.68932038834951503</v>
      </c>
      <c r="L195">
        <v>0.106811319505737</v>
      </c>
      <c r="M195">
        <v>0.93766556133249901</v>
      </c>
      <c r="N195">
        <v>1.05284992031772</v>
      </c>
      <c r="O195">
        <v>7</v>
      </c>
    </row>
    <row r="196" spans="1:15" x14ac:dyDescent="0.3">
      <c r="A196" t="s">
        <v>148</v>
      </c>
      <c r="B196" t="s">
        <v>149</v>
      </c>
      <c r="C196" t="s">
        <v>150</v>
      </c>
      <c r="D196" t="s">
        <v>151</v>
      </c>
      <c r="E196">
        <v>414</v>
      </c>
      <c r="F196">
        <v>319</v>
      </c>
      <c r="G196">
        <v>31</v>
      </c>
      <c r="H196">
        <v>64</v>
      </c>
      <c r="I196">
        <v>46</v>
      </c>
      <c r="J196">
        <v>0.770531400966184</v>
      </c>
      <c r="K196">
        <v>0.68932038834951503</v>
      </c>
      <c r="L196">
        <v>0.106811319505737</v>
      </c>
      <c r="M196">
        <v>0.76032215492204502</v>
      </c>
      <c r="N196">
        <v>0.84872803321939305</v>
      </c>
      <c r="O196">
        <v>7</v>
      </c>
    </row>
    <row r="197" spans="1:15" x14ac:dyDescent="0.3">
      <c r="A197" t="s">
        <v>206</v>
      </c>
      <c r="B197" t="s">
        <v>207</v>
      </c>
      <c r="C197" t="s">
        <v>150</v>
      </c>
      <c r="D197" t="s">
        <v>208</v>
      </c>
      <c r="E197">
        <v>293</v>
      </c>
      <c r="F197">
        <v>222</v>
      </c>
      <c r="G197">
        <v>35</v>
      </c>
      <c r="H197">
        <v>36</v>
      </c>
      <c r="I197">
        <v>36</v>
      </c>
      <c r="J197">
        <v>0.75767918088737196</v>
      </c>
      <c r="K197">
        <v>0.68932038834951503</v>
      </c>
      <c r="L197">
        <v>0.106811319505737</v>
      </c>
      <c r="M197">
        <v>0.639995768746081</v>
      </c>
      <c r="N197">
        <v>0.71023261627046397</v>
      </c>
      <c r="O197">
        <v>7</v>
      </c>
    </row>
    <row r="198" spans="1:15" x14ac:dyDescent="0.3">
      <c r="A198" t="s">
        <v>216</v>
      </c>
      <c r="B198" t="s">
        <v>217</v>
      </c>
      <c r="C198" t="s">
        <v>218</v>
      </c>
      <c r="D198" t="s">
        <v>219</v>
      </c>
      <c r="E198">
        <v>251</v>
      </c>
      <c r="F198">
        <v>194</v>
      </c>
      <c r="G198">
        <v>32</v>
      </c>
      <c r="H198">
        <v>25</v>
      </c>
      <c r="I198">
        <v>0</v>
      </c>
      <c r="J198">
        <v>0.77290836653386497</v>
      </c>
      <c r="K198">
        <v>0.68932038834951503</v>
      </c>
      <c r="L198">
        <v>0.106811319505737</v>
      </c>
      <c r="M198">
        <v>0.78257602818828897</v>
      </c>
      <c r="N198">
        <v>0.87434219445772599</v>
      </c>
      <c r="O198">
        <v>7</v>
      </c>
    </row>
    <row r="199" spans="1:15" x14ac:dyDescent="0.3">
      <c r="A199" t="s">
        <v>244</v>
      </c>
      <c r="B199" t="s">
        <v>245</v>
      </c>
      <c r="C199" t="s">
        <v>57</v>
      </c>
      <c r="D199" t="s">
        <v>246</v>
      </c>
      <c r="E199">
        <v>431</v>
      </c>
      <c r="F199">
        <v>327</v>
      </c>
      <c r="G199">
        <v>31</v>
      </c>
      <c r="H199">
        <v>73</v>
      </c>
      <c r="I199">
        <v>24</v>
      </c>
      <c r="J199">
        <v>0.75870069605568402</v>
      </c>
      <c r="K199">
        <v>0.68932038834951503</v>
      </c>
      <c r="L199">
        <v>0.106811319505737</v>
      </c>
      <c r="M199">
        <v>0.64955950387302697</v>
      </c>
      <c r="N199">
        <v>0.72124045524984304</v>
      </c>
      <c r="O199">
        <v>7</v>
      </c>
    </row>
    <row r="200" spans="1:15" x14ac:dyDescent="0.3">
      <c r="A200" t="s">
        <v>257</v>
      </c>
      <c r="B200" t="s">
        <v>258</v>
      </c>
      <c r="C200" t="s">
        <v>259</v>
      </c>
      <c r="D200" t="s">
        <v>260</v>
      </c>
      <c r="E200">
        <v>221</v>
      </c>
      <c r="F200">
        <v>168</v>
      </c>
      <c r="G200">
        <v>12</v>
      </c>
      <c r="H200">
        <v>41</v>
      </c>
      <c r="I200">
        <v>31</v>
      </c>
      <c r="J200">
        <v>0.76018099547511297</v>
      </c>
      <c r="K200">
        <v>0.68932038834951503</v>
      </c>
      <c r="L200">
        <v>0.106811319505737</v>
      </c>
      <c r="M200">
        <v>0.66341851644097105</v>
      </c>
      <c r="N200">
        <v>0.73719214951323397</v>
      </c>
      <c r="O200">
        <v>7</v>
      </c>
    </row>
    <row r="201" spans="1:15" x14ac:dyDescent="0.3">
      <c r="A201" t="s">
        <v>295</v>
      </c>
      <c r="B201" t="s">
        <v>296</v>
      </c>
      <c r="C201" t="s">
        <v>25</v>
      </c>
      <c r="D201" t="s">
        <v>297</v>
      </c>
      <c r="E201">
        <v>486</v>
      </c>
      <c r="F201">
        <v>380</v>
      </c>
      <c r="G201">
        <v>25</v>
      </c>
      <c r="H201">
        <v>81</v>
      </c>
      <c r="I201">
        <v>62</v>
      </c>
      <c r="J201">
        <v>0.781893004115226</v>
      </c>
      <c r="K201">
        <v>0.68932038834951503</v>
      </c>
      <c r="L201">
        <v>0.106811319505737</v>
      </c>
      <c r="M201">
        <v>0.86669293286597404</v>
      </c>
      <c r="N201">
        <v>0.97116057449909798</v>
      </c>
      <c r="O201">
        <v>7</v>
      </c>
    </row>
    <row r="202" spans="1:15" x14ac:dyDescent="0.3">
      <c r="A202" t="s">
        <v>351</v>
      </c>
      <c r="B202" t="s">
        <v>352</v>
      </c>
      <c r="C202" t="s">
        <v>21</v>
      </c>
      <c r="D202" t="s">
        <v>353</v>
      </c>
      <c r="E202">
        <v>59</v>
      </c>
      <c r="F202">
        <v>46</v>
      </c>
      <c r="G202">
        <v>3</v>
      </c>
      <c r="H202">
        <v>10</v>
      </c>
      <c r="I202">
        <v>4</v>
      </c>
      <c r="J202">
        <v>0.77966101694915302</v>
      </c>
      <c r="K202">
        <v>0.68932038834951503</v>
      </c>
      <c r="L202">
        <v>0.106811319505737</v>
      </c>
      <c r="M202">
        <v>0.84579639140948604</v>
      </c>
      <c r="N202">
        <v>0.94710869931376196</v>
      </c>
      <c r="O202">
        <v>7</v>
      </c>
    </row>
    <row r="203" spans="1:15" x14ac:dyDescent="0.3">
      <c r="A203" t="s">
        <v>419</v>
      </c>
      <c r="B203" t="s">
        <v>420</v>
      </c>
      <c r="C203" t="s">
        <v>421</v>
      </c>
      <c r="D203" t="s">
        <v>422</v>
      </c>
      <c r="E203">
        <v>329</v>
      </c>
      <c r="F203">
        <v>256</v>
      </c>
      <c r="G203">
        <v>36</v>
      </c>
      <c r="H203">
        <v>37</v>
      </c>
      <c r="I203">
        <v>21</v>
      </c>
      <c r="J203">
        <v>0.77811550151975695</v>
      </c>
      <c r="K203">
        <v>0.68932038834951503</v>
      </c>
      <c r="L203">
        <v>0.106811319505737</v>
      </c>
      <c r="M203">
        <v>0.83132680675734005</v>
      </c>
      <c r="N203">
        <v>0.93045423786798798</v>
      </c>
      <c r="O203">
        <v>7</v>
      </c>
    </row>
    <row r="204" spans="1:15" x14ac:dyDescent="0.3">
      <c r="A204" t="s">
        <v>426</v>
      </c>
      <c r="B204" t="s">
        <v>427</v>
      </c>
      <c r="C204" t="s">
        <v>17</v>
      </c>
      <c r="D204" t="s">
        <v>428</v>
      </c>
      <c r="E204">
        <v>255</v>
      </c>
      <c r="F204">
        <v>200</v>
      </c>
      <c r="G204">
        <v>21</v>
      </c>
      <c r="H204">
        <v>34</v>
      </c>
      <c r="I204">
        <v>11</v>
      </c>
      <c r="J204">
        <v>0.78431372549019596</v>
      </c>
      <c r="K204">
        <v>0.68932038834951503</v>
      </c>
      <c r="L204">
        <v>0.106811319505737</v>
      </c>
      <c r="M204">
        <v>0.88935646128385604</v>
      </c>
      <c r="N204">
        <v>0.99724624795378203</v>
      </c>
      <c r="O204">
        <v>7</v>
      </c>
    </row>
    <row r="205" spans="1:15" x14ac:dyDescent="0.3">
      <c r="A205" t="s">
        <v>429</v>
      </c>
      <c r="B205" t="s">
        <v>430</v>
      </c>
      <c r="C205" t="s">
        <v>431</v>
      </c>
      <c r="D205" t="s">
        <v>432</v>
      </c>
      <c r="E205">
        <v>98</v>
      </c>
      <c r="F205">
        <v>75</v>
      </c>
      <c r="G205">
        <v>7</v>
      </c>
      <c r="H205">
        <v>16</v>
      </c>
      <c r="I205">
        <v>10</v>
      </c>
      <c r="J205">
        <v>0.76530612244898</v>
      </c>
      <c r="K205">
        <v>0.68932038834951503</v>
      </c>
      <c r="L205">
        <v>0.106811319505737</v>
      </c>
      <c r="M205">
        <v>0.71140151110466998</v>
      </c>
      <c r="N205">
        <v>0.79242047526623305</v>
      </c>
      <c r="O205">
        <v>7</v>
      </c>
    </row>
    <row r="206" spans="1:15" x14ac:dyDescent="0.3">
      <c r="A206" t="s">
        <v>552</v>
      </c>
      <c r="B206" t="s">
        <v>553</v>
      </c>
      <c r="C206" t="s">
        <v>33</v>
      </c>
      <c r="D206" t="s">
        <v>554</v>
      </c>
      <c r="E206">
        <v>193</v>
      </c>
      <c r="F206">
        <v>151</v>
      </c>
      <c r="G206">
        <v>23</v>
      </c>
      <c r="H206">
        <v>19</v>
      </c>
      <c r="I206">
        <v>14</v>
      </c>
      <c r="J206">
        <v>0.78238341968911895</v>
      </c>
      <c r="K206">
        <v>0.68932038834951503</v>
      </c>
      <c r="L206">
        <v>0.106811319505737</v>
      </c>
      <c r="M206">
        <v>0.87128435235374202</v>
      </c>
      <c r="N206">
        <v>0.97644528865494296</v>
      </c>
      <c r="O206">
        <v>7</v>
      </c>
    </row>
    <row r="207" spans="1:15" x14ac:dyDescent="0.3">
      <c r="A207" t="s">
        <v>555</v>
      </c>
      <c r="B207" t="s">
        <v>556</v>
      </c>
      <c r="C207" t="s">
        <v>190</v>
      </c>
      <c r="D207" t="s">
        <v>557</v>
      </c>
      <c r="E207">
        <v>186</v>
      </c>
      <c r="F207">
        <v>141</v>
      </c>
      <c r="G207">
        <v>20</v>
      </c>
      <c r="H207">
        <v>25</v>
      </c>
      <c r="I207">
        <v>13</v>
      </c>
      <c r="J207">
        <v>0.75806451612903203</v>
      </c>
      <c r="K207">
        <v>0.68932038834951503</v>
      </c>
      <c r="L207">
        <v>0.106811319505737</v>
      </c>
      <c r="M207">
        <v>0.64360339426221003</v>
      </c>
      <c r="N207">
        <v>0.71438498563790398</v>
      </c>
      <c r="O207">
        <v>7</v>
      </c>
    </row>
    <row r="208" spans="1:15" x14ac:dyDescent="0.3">
      <c r="A208" t="s">
        <v>561</v>
      </c>
      <c r="B208" t="s">
        <v>562</v>
      </c>
      <c r="C208" t="s">
        <v>293</v>
      </c>
      <c r="D208" t="s">
        <v>563</v>
      </c>
      <c r="E208">
        <v>323</v>
      </c>
      <c r="F208">
        <v>253</v>
      </c>
      <c r="G208">
        <v>26</v>
      </c>
      <c r="H208">
        <v>44</v>
      </c>
      <c r="I208">
        <v>9</v>
      </c>
      <c r="J208">
        <v>0.78328173374612997</v>
      </c>
      <c r="K208">
        <v>0.68932038834951503</v>
      </c>
      <c r="L208">
        <v>0.106811319505737</v>
      </c>
      <c r="M208">
        <v>0.879694641274128</v>
      </c>
      <c r="N208">
        <v>0.98612551348099597</v>
      </c>
      <c r="O208">
        <v>7</v>
      </c>
    </row>
    <row r="209" spans="1:15" x14ac:dyDescent="0.3">
      <c r="A209" t="s">
        <v>664</v>
      </c>
      <c r="B209" t="s">
        <v>665</v>
      </c>
      <c r="C209" t="s">
        <v>482</v>
      </c>
      <c r="D209" t="s">
        <v>666</v>
      </c>
      <c r="E209">
        <v>279</v>
      </c>
      <c r="F209">
        <v>221</v>
      </c>
      <c r="G209">
        <v>12</v>
      </c>
      <c r="H209">
        <v>46</v>
      </c>
      <c r="I209">
        <v>27</v>
      </c>
      <c r="J209">
        <v>0.79211469534050205</v>
      </c>
      <c r="K209">
        <v>0.68932038834951503</v>
      </c>
      <c r="L209">
        <v>0.106811319505737</v>
      </c>
      <c r="M209">
        <v>0.962391509314386</v>
      </c>
      <c r="N209">
        <v>1.0813094343448499</v>
      </c>
      <c r="O209">
        <v>7</v>
      </c>
    </row>
    <row r="210" spans="1:15" x14ac:dyDescent="0.3">
      <c r="A210" t="s">
        <v>699</v>
      </c>
      <c r="B210" t="s">
        <v>700</v>
      </c>
      <c r="C210" t="s">
        <v>701</v>
      </c>
      <c r="D210" t="s">
        <v>702</v>
      </c>
      <c r="E210">
        <v>404</v>
      </c>
      <c r="F210">
        <v>306</v>
      </c>
      <c r="G210">
        <v>43</v>
      </c>
      <c r="H210">
        <v>55</v>
      </c>
      <c r="I210">
        <v>32</v>
      </c>
      <c r="J210">
        <v>0.75742574257425699</v>
      </c>
      <c r="K210">
        <v>0.68932038834951503</v>
      </c>
      <c r="L210">
        <v>0.106811319505737</v>
      </c>
      <c r="M210">
        <v>0.63762300231751001</v>
      </c>
      <c r="N210">
        <v>0.70750156711083301</v>
      </c>
      <c r="O210">
        <v>7</v>
      </c>
    </row>
    <row r="211" spans="1:15" x14ac:dyDescent="0.3">
      <c r="A211" t="s">
        <v>711</v>
      </c>
      <c r="B211" t="s">
        <v>712</v>
      </c>
      <c r="C211" t="s">
        <v>566</v>
      </c>
      <c r="D211" t="s">
        <v>713</v>
      </c>
      <c r="E211">
        <v>243</v>
      </c>
      <c r="F211">
        <v>188</v>
      </c>
      <c r="G211">
        <v>46</v>
      </c>
      <c r="H211">
        <v>9</v>
      </c>
      <c r="I211">
        <v>7</v>
      </c>
      <c r="J211">
        <v>0.77366255144032903</v>
      </c>
      <c r="K211">
        <v>0.68932038834951503</v>
      </c>
      <c r="L211">
        <v>0.106811319505737</v>
      </c>
      <c r="M211">
        <v>0.78963693624517595</v>
      </c>
      <c r="N211">
        <v>0.88246928475317099</v>
      </c>
      <c r="O211">
        <v>7</v>
      </c>
    </row>
    <row r="212" spans="1:15" x14ac:dyDescent="0.3">
      <c r="A212" t="s">
        <v>720</v>
      </c>
      <c r="B212" t="s">
        <v>721</v>
      </c>
      <c r="C212" t="s">
        <v>722</v>
      </c>
      <c r="D212" t="s">
        <v>723</v>
      </c>
      <c r="E212">
        <v>251</v>
      </c>
      <c r="F212">
        <v>190</v>
      </c>
      <c r="G212">
        <v>34</v>
      </c>
      <c r="H212">
        <v>27</v>
      </c>
      <c r="I212">
        <v>20</v>
      </c>
      <c r="J212">
        <v>0.75697211155378497</v>
      </c>
      <c r="K212">
        <v>0.68932038834951503</v>
      </c>
      <c r="L212">
        <v>0.106811319505737</v>
      </c>
      <c r="M212">
        <v>0.63337597098626497</v>
      </c>
      <c r="N212">
        <v>0.70261324299748495</v>
      </c>
      <c r="O212">
        <v>7</v>
      </c>
    </row>
    <row r="213" spans="1:15" x14ac:dyDescent="0.3">
      <c r="A213" t="s">
        <v>771</v>
      </c>
      <c r="B213" t="s">
        <v>772</v>
      </c>
      <c r="C213" t="s">
        <v>211</v>
      </c>
      <c r="D213" t="s">
        <v>773</v>
      </c>
      <c r="E213">
        <v>292</v>
      </c>
      <c r="F213">
        <v>224</v>
      </c>
      <c r="G213">
        <v>38</v>
      </c>
      <c r="H213">
        <v>30</v>
      </c>
      <c r="I213">
        <v>3</v>
      </c>
      <c r="J213">
        <v>0.76712328767123295</v>
      </c>
      <c r="K213">
        <v>0.68932038834951503</v>
      </c>
      <c r="L213">
        <v>0.106811319505737</v>
      </c>
      <c r="M213">
        <v>0.72841436358755396</v>
      </c>
      <c r="N213">
        <v>0.81200223262626803</v>
      </c>
      <c r="O213">
        <v>7</v>
      </c>
    </row>
    <row r="214" spans="1:15" x14ac:dyDescent="0.3">
      <c r="A214" t="s">
        <v>774</v>
      </c>
      <c r="B214" t="s">
        <v>775</v>
      </c>
      <c r="C214" t="s">
        <v>383</v>
      </c>
      <c r="D214" t="s">
        <v>776</v>
      </c>
      <c r="E214">
        <v>198</v>
      </c>
      <c r="F214">
        <v>156</v>
      </c>
      <c r="G214">
        <v>13</v>
      </c>
      <c r="H214">
        <v>29</v>
      </c>
      <c r="I214">
        <v>18</v>
      </c>
      <c r="J214">
        <v>0.78787878787878796</v>
      </c>
      <c r="K214">
        <v>0.68932038834951503</v>
      </c>
      <c r="L214">
        <v>0.106811319505737</v>
      </c>
      <c r="M214">
        <v>0.92273365768110005</v>
      </c>
      <c r="N214">
        <v>1.0356633306779499</v>
      </c>
      <c r="O214">
        <v>7</v>
      </c>
    </row>
    <row r="215" spans="1:15" x14ac:dyDescent="0.3">
      <c r="A215" t="s">
        <v>821</v>
      </c>
      <c r="B215" t="s">
        <v>822</v>
      </c>
      <c r="C215" t="s">
        <v>158</v>
      </c>
      <c r="D215" t="s">
        <v>823</v>
      </c>
      <c r="E215">
        <v>293</v>
      </c>
      <c r="F215">
        <v>232</v>
      </c>
      <c r="G215">
        <v>23</v>
      </c>
      <c r="H215">
        <v>38</v>
      </c>
      <c r="I215">
        <v>2</v>
      </c>
      <c r="J215">
        <v>0.79180887372013697</v>
      </c>
      <c r="K215">
        <v>0.68932038834951503</v>
      </c>
      <c r="L215">
        <v>0.106811319505737</v>
      </c>
      <c r="M215">
        <v>0.95952831446031495</v>
      </c>
      <c r="N215">
        <v>1.07801390310085</v>
      </c>
      <c r="O215">
        <v>7</v>
      </c>
    </row>
    <row r="216" spans="1:15" x14ac:dyDescent="0.3">
      <c r="A216" t="s">
        <v>844</v>
      </c>
      <c r="B216" t="s">
        <v>845</v>
      </c>
      <c r="C216" t="s">
        <v>158</v>
      </c>
      <c r="D216" t="s">
        <v>846</v>
      </c>
      <c r="E216">
        <v>158</v>
      </c>
      <c r="F216">
        <v>119</v>
      </c>
      <c r="G216">
        <v>28</v>
      </c>
      <c r="H216">
        <v>11</v>
      </c>
      <c r="I216">
        <v>17</v>
      </c>
      <c r="J216">
        <v>0.753164556962025</v>
      </c>
      <c r="K216">
        <v>0.68932038834951503</v>
      </c>
      <c r="L216">
        <v>0.106811319505737</v>
      </c>
      <c r="M216">
        <v>0.59772848896489505</v>
      </c>
      <c r="N216">
        <v>0.66158306630366104</v>
      </c>
      <c r="O216">
        <v>7</v>
      </c>
    </row>
    <row r="217" spans="1:15" x14ac:dyDescent="0.3">
      <c r="A217" t="s">
        <v>863</v>
      </c>
      <c r="B217" t="s">
        <v>864</v>
      </c>
      <c r="C217" t="s">
        <v>865</v>
      </c>
      <c r="D217" t="s">
        <v>866</v>
      </c>
      <c r="E217">
        <v>199</v>
      </c>
      <c r="F217">
        <v>152</v>
      </c>
      <c r="G217">
        <v>14</v>
      </c>
      <c r="H217">
        <v>33</v>
      </c>
      <c r="I217">
        <v>20</v>
      </c>
      <c r="J217">
        <v>0.76381909547738702</v>
      </c>
      <c r="K217">
        <v>0.68932038834951503</v>
      </c>
      <c r="L217">
        <v>0.106811319505737</v>
      </c>
      <c r="M217">
        <v>0.69747951315095302</v>
      </c>
      <c r="N217">
        <v>0.77639628495653301</v>
      </c>
      <c r="O217">
        <v>7</v>
      </c>
    </row>
    <row r="218" spans="1:15" x14ac:dyDescent="0.3">
      <c r="A218" t="s">
        <v>888</v>
      </c>
      <c r="B218" t="s">
        <v>889</v>
      </c>
      <c r="C218" t="s">
        <v>154</v>
      </c>
      <c r="D218" t="s">
        <v>890</v>
      </c>
      <c r="E218">
        <v>500</v>
      </c>
      <c r="F218">
        <v>390</v>
      </c>
      <c r="G218">
        <v>38</v>
      </c>
      <c r="H218">
        <v>72</v>
      </c>
      <c r="I218">
        <v>44</v>
      </c>
      <c r="J218">
        <v>0.78</v>
      </c>
      <c r="K218">
        <v>0.68932038834951503</v>
      </c>
      <c r="L218">
        <v>0.106811319505737</v>
      </c>
      <c r="M218">
        <v>0.84897005364319</v>
      </c>
      <c r="N218">
        <v>0.95076157785753501</v>
      </c>
      <c r="O218">
        <v>7</v>
      </c>
    </row>
    <row r="219" spans="1:15" x14ac:dyDescent="0.3">
      <c r="A219" t="s">
        <v>945</v>
      </c>
      <c r="B219" t="s">
        <v>946</v>
      </c>
      <c r="C219" t="s">
        <v>356</v>
      </c>
      <c r="D219" t="s">
        <v>947</v>
      </c>
      <c r="E219">
        <v>275</v>
      </c>
      <c r="F219">
        <v>216</v>
      </c>
      <c r="G219">
        <v>17</v>
      </c>
      <c r="H219">
        <v>42</v>
      </c>
      <c r="I219">
        <v>19</v>
      </c>
      <c r="J219">
        <v>0.78545454545454496</v>
      </c>
      <c r="K219">
        <v>0.68932038834951503</v>
      </c>
      <c r="L219">
        <v>0.106811319505737</v>
      </c>
      <c r="M219">
        <v>0.90003716413097401</v>
      </c>
      <c r="N219">
        <v>1.00953971442552</v>
      </c>
      <c r="O219">
        <v>7</v>
      </c>
    </row>
    <row r="220" spans="1:15" x14ac:dyDescent="0.3">
      <c r="A220" t="s">
        <v>976</v>
      </c>
      <c r="B220" t="s">
        <v>977</v>
      </c>
      <c r="C220" t="s">
        <v>978</v>
      </c>
      <c r="D220" t="s">
        <v>979</v>
      </c>
      <c r="E220">
        <v>77</v>
      </c>
      <c r="F220">
        <v>60</v>
      </c>
      <c r="G220">
        <v>4</v>
      </c>
      <c r="H220">
        <v>13</v>
      </c>
      <c r="I220">
        <v>1</v>
      </c>
      <c r="J220">
        <v>0.77922077922077904</v>
      </c>
      <c r="K220">
        <v>0.68932038834951503</v>
      </c>
      <c r="L220">
        <v>0.106811319505737</v>
      </c>
      <c r="M220">
        <v>0.84167475214493603</v>
      </c>
      <c r="N220">
        <v>0.94236470120496596</v>
      </c>
      <c r="O220">
        <v>7</v>
      </c>
    </row>
    <row r="221" spans="1:15" x14ac:dyDescent="0.3">
      <c r="A221" t="s">
        <v>994</v>
      </c>
      <c r="B221" t="s">
        <v>995</v>
      </c>
      <c r="C221" t="s">
        <v>996</v>
      </c>
      <c r="D221" t="s">
        <v>997</v>
      </c>
      <c r="E221">
        <v>484</v>
      </c>
      <c r="F221">
        <v>374</v>
      </c>
      <c r="G221">
        <v>20</v>
      </c>
      <c r="H221">
        <v>90</v>
      </c>
      <c r="I221">
        <v>76</v>
      </c>
      <c r="J221">
        <v>0.77272727272727304</v>
      </c>
      <c r="K221">
        <v>0.68932038834951503</v>
      </c>
      <c r="L221">
        <v>0.106811319505737</v>
      </c>
      <c r="M221">
        <v>0.78088057299281199</v>
      </c>
      <c r="N221">
        <v>0.87239072910022397</v>
      </c>
      <c r="O221">
        <v>7</v>
      </c>
    </row>
    <row r="222" spans="1:15" x14ac:dyDescent="0.3">
      <c r="A222" t="s">
        <v>1121</v>
      </c>
      <c r="B222" t="s">
        <v>1122</v>
      </c>
      <c r="C222" t="s">
        <v>132</v>
      </c>
      <c r="D222" t="s">
        <v>1123</v>
      </c>
      <c r="E222">
        <v>262</v>
      </c>
      <c r="F222">
        <v>204</v>
      </c>
      <c r="G222">
        <v>16</v>
      </c>
      <c r="H222">
        <v>42</v>
      </c>
      <c r="I222">
        <v>16</v>
      </c>
      <c r="J222">
        <v>0.77862595419847302</v>
      </c>
      <c r="K222">
        <v>0.68932038834951503</v>
      </c>
      <c r="L222">
        <v>0.106811319505737</v>
      </c>
      <c r="M222">
        <v>0.83610581970351905</v>
      </c>
      <c r="N222">
        <v>0.93595487169918701</v>
      </c>
      <c r="O222">
        <v>7</v>
      </c>
    </row>
    <row r="223" spans="1:15" x14ac:dyDescent="0.3">
      <c r="A223" t="s">
        <v>1127</v>
      </c>
      <c r="B223" t="s">
        <v>1128</v>
      </c>
      <c r="C223" t="s">
        <v>259</v>
      </c>
      <c r="D223" t="s">
        <v>1129</v>
      </c>
      <c r="E223">
        <v>35</v>
      </c>
      <c r="F223">
        <v>27</v>
      </c>
      <c r="G223">
        <v>7</v>
      </c>
      <c r="H223">
        <v>1</v>
      </c>
      <c r="I223">
        <v>1</v>
      </c>
      <c r="J223">
        <v>0.77142857142857102</v>
      </c>
      <c r="K223">
        <v>0.68932038834951503</v>
      </c>
      <c r="L223">
        <v>0.106811319505737</v>
      </c>
      <c r="M223">
        <v>0.76872173716238701</v>
      </c>
      <c r="N223">
        <v>0.858395934679276</v>
      </c>
      <c r="O223">
        <v>7</v>
      </c>
    </row>
    <row r="224" spans="1:15" x14ac:dyDescent="0.3">
      <c r="A224" t="s">
        <v>1143</v>
      </c>
      <c r="B224" t="s">
        <v>1144</v>
      </c>
      <c r="C224" t="s">
        <v>431</v>
      </c>
      <c r="D224" t="s">
        <v>1145</v>
      </c>
      <c r="E224">
        <v>143</v>
      </c>
      <c r="F224">
        <v>109</v>
      </c>
      <c r="G224">
        <v>13</v>
      </c>
      <c r="H224">
        <v>21</v>
      </c>
      <c r="I224">
        <v>4</v>
      </c>
      <c r="J224">
        <v>0.76223776223776196</v>
      </c>
      <c r="K224">
        <v>0.68932038834951503</v>
      </c>
      <c r="L224">
        <v>0.106811319505737</v>
      </c>
      <c r="M224">
        <v>0.68267459128553498</v>
      </c>
      <c r="N224">
        <v>0.75935585108487202</v>
      </c>
      <c r="O224">
        <v>7</v>
      </c>
    </row>
    <row r="225" spans="1:15" x14ac:dyDescent="0.3">
      <c r="A225" t="s">
        <v>1149</v>
      </c>
      <c r="B225" t="s">
        <v>1150</v>
      </c>
      <c r="C225" t="s">
        <v>1151</v>
      </c>
      <c r="D225" t="s">
        <v>1152</v>
      </c>
      <c r="E225">
        <v>114</v>
      </c>
      <c r="F225">
        <v>89</v>
      </c>
      <c r="G225">
        <v>5</v>
      </c>
      <c r="H225">
        <v>20</v>
      </c>
      <c r="I225">
        <v>5</v>
      </c>
      <c r="J225">
        <v>0.78070175438596501</v>
      </c>
      <c r="K225">
        <v>0.68932038834951503</v>
      </c>
      <c r="L225">
        <v>0.106811319505737</v>
      </c>
      <c r="M225">
        <v>0.85554009124980601</v>
      </c>
      <c r="N225">
        <v>0.95832367729902901</v>
      </c>
      <c r="O225">
        <v>7</v>
      </c>
    </row>
    <row r="226" spans="1:15" x14ac:dyDescent="0.3">
      <c r="A226" t="s">
        <v>1162</v>
      </c>
      <c r="B226" t="s">
        <v>1163</v>
      </c>
      <c r="C226" t="s">
        <v>982</v>
      </c>
      <c r="D226" t="s">
        <v>1164</v>
      </c>
      <c r="E226">
        <v>240</v>
      </c>
      <c r="F226">
        <v>181</v>
      </c>
      <c r="G226">
        <v>13</v>
      </c>
      <c r="H226">
        <v>46</v>
      </c>
      <c r="I226">
        <v>61</v>
      </c>
      <c r="J226">
        <v>0.75416666666666698</v>
      </c>
      <c r="K226">
        <v>0.68932038834951503</v>
      </c>
      <c r="L226">
        <v>0.106811319505737</v>
      </c>
      <c r="M226">
        <v>0.60711054424965805</v>
      </c>
      <c r="N226">
        <v>0.67238179216750404</v>
      </c>
      <c r="O226">
        <v>7</v>
      </c>
    </row>
    <row r="227" spans="1:15" x14ac:dyDescent="0.3">
      <c r="A227" t="s">
        <v>1196</v>
      </c>
      <c r="B227" t="s">
        <v>1197</v>
      </c>
      <c r="C227" t="s">
        <v>96</v>
      </c>
      <c r="D227" t="s">
        <v>1198</v>
      </c>
      <c r="E227">
        <v>89</v>
      </c>
      <c r="F227">
        <v>67</v>
      </c>
      <c r="G227">
        <v>9</v>
      </c>
      <c r="H227">
        <v>13</v>
      </c>
      <c r="I227">
        <v>9</v>
      </c>
      <c r="J227">
        <v>0.75280898876404501</v>
      </c>
      <c r="K227">
        <v>0.68932038834951503</v>
      </c>
      <c r="L227">
        <v>0.106811319505737</v>
      </c>
      <c r="M227">
        <v>0.59439955154865698</v>
      </c>
      <c r="N227">
        <v>0.65775146635197201</v>
      </c>
      <c r="O227">
        <v>7</v>
      </c>
    </row>
    <row r="228" spans="1:15" x14ac:dyDescent="0.3">
      <c r="A228" t="s">
        <v>1257</v>
      </c>
      <c r="B228" t="s">
        <v>1258</v>
      </c>
      <c r="C228" t="s">
        <v>21</v>
      </c>
      <c r="D228" t="s">
        <v>1259</v>
      </c>
      <c r="E228">
        <v>240</v>
      </c>
      <c r="F228">
        <v>186</v>
      </c>
      <c r="G228">
        <v>17</v>
      </c>
      <c r="H228">
        <v>37</v>
      </c>
      <c r="I228">
        <v>22</v>
      </c>
      <c r="J228">
        <v>0.77500000000000002</v>
      </c>
      <c r="K228">
        <v>0.68932038834951503</v>
      </c>
      <c r="L228">
        <v>0.106811319505737</v>
      </c>
      <c r="M228">
        <v>0.802158535696055</v>
      </c>
      <c r="N228">
        <v>0.89688161933688404</v>
      </c>
      <c r="O228">
        <v>7</v>
      </c>
    </row>
    <row r="229" spans="1:15" x14ac:dyDescent="0.3">
      <c r="A229" t="s">
        <v>1287</v>
      </c>
      <c r="B229" t="s">
        <v>1288</v>
      </c>
      <c r="C229" t="s">
        <v>100</v>
      </c>
      <c r="D229" t="s">
        <v>1289</v>
      </c>
      <c r="E229">
        <v>46</v>
      </c>
      <c r="F229">
        <v>36</v>
      </c>
      <c r="G229">
        <v>5</v>
      </c>
      <c r="H229">
        <v>5</v>
      </c>
      <c r="I229">
        <v>5</v>
      </c>
      <c r="J229">
        <v>0.78260869565217395</v>
      </c>
      <c r="K229">
        <v>0.68932038834951503</v>
      </c>
      <c r="L229">
        <v>0.106811319505737</v>
      </c>
      <c r="M229">
        <v>0.87339345431126103</v>
      </c>
      <c r="N229">
        <v>0.97887286056396094</v>
      </c>
      <c r="O229">
        <v>7</v>
      </c>
    </row>
    <row r="230" spans="1:15" x14ac:dyDescent="0.3">
      <c r="A230" t="s">
        <v>1313</v>
      </c>
      <c r="B230" t="s">
        <v>1314</v>
      </c>
      <c r="C230" t="s">
        <v>100</v>
      </c>
      <c r="D230" t="s">
        <v>1315</v>
      </c>
      <c r="E230">
        <v>232</v>
      </c>
      <c r="F230">
        <v>182</v>
      </c>
      <c r="G230">
        <v>18</v>
      </c>
      <c r="H230">
        <v>32</v>
      </c>
      <c r="I230">
        <v>17</v>
      </c>
      <c r="J230">
        <v>0.78448275862068995</v>
      </c>
      <c r="K230">
        <v>0.68932038834951503</v>
      </c>
      <c r="L230">
        <v>0.106811319505737</v>
      </c>
      <c r="M230">
        <v>0.89093900076820798</v>
      </c>
      <c r="N230">
        <v>0.99906774756570405</v>
      </c>
      <c r="O230">
        <v>7</v>
      </c>
    </row>
    <row r="231" spans="1:15" x14ac:dyDescent="0.3">
      <c r="A231" t="s">
        <v>1360</v>
      </c>
      <c r="B231" t="s">
        <v>1361</v>
      </c>
      <c r="C231" t="s">
        <v>547</v>
      </c>
      <c r="D231" t="s">
        <v>1362</v>
      </c>
      <c r="E231">
        <v>53</v>
      </c>
      <c r="F231">
        <v>40</v>
      </c>
      <c r="G231">
        <v>3</v>
      </c>
      <c r="H231">
        <v>10</v>
      </c>
      <c r="I231">
        <v>1</v>
      </c>
      <c r="J231">
        <v>0.75471698113207597</v>
      </c>
      <c r="K231">
        <v>0.68932038834951503</v>
      </c>
      <c r="L231">
        <v>0.106811319505737</v>
      </c>
      <c r="M231">
        <v>0.61226275534446895</v>
      </c>
      <c r="N231">
        <v>0.67831197628141304</v>
      </c>
      <c r="O231">
        <v>7</v>
      </c>
    </row>
    <row r="232" spans="1:15" x14ac:dyDescent="0.3">
      <c r="A232" t="s">
        <v>1363</v>
      </c>
      <c r="B232" t="s">
        <v>1364</v>
      </c>
      <c r="C232" t="s">
        <v>17</v>
      </c>
      <c r="D232" t="s">
        <v>1365</v>
      </c>
      <c r="E232">
        <v>89</v>
      </c>
      <c r="F232">
        <v>69</v>
      </c>
      <c r="G232">
        <v>7</v>
      </c>
      <c r="H232">
        <v>13</v>
      </c>
      <c r="I232">
        <v>7</v>
      </c>
      <c r="J232">
        <v>0.77528089887640494</v>
      </c>
      <c r="K232">
        <v>0.68932038834951503</v>
      </c>
      <c r="L232">
        <v>0.106811319505737</v>
      </c>
      <c r="M232">
        <v>0.80478839625488297</v>
      </c>
      <c r="N232">
        <v>0.89990858329871803</v>
      </c>
      <c r="O232">
        <v>7</v>
      </c>
    </row>
    <row r="233" spans="1:15" x14ac:dyDescent="0.3">
      <c r="A233" t="s">
        <v>1439</v>
      </c>
      <c r="B233" t="s">
        <v>1440</v>
      </c>
      <c r="C233" t="s">
        <v>539</v>
      </c>
      <c r="D233" t="s">
        <v>1441</v>
      </c>
      <c r="E233">
        <v>210</v>
      </c>
      <c r="F233">
        <v>165</v>
      </c>
      <c r="G233">
        <v>16</v>
      </c>
      <c r="H233">
        <v>29</v>
      </c>
      <c r="I233">
        <v>19</v>
      </c>
      <c r="J233">
        <v>0.78571428571428603</v>
      </c>
      <c r="K233">
        <v>0.68932038834951503</v>
      </c>
      <c r="L233">
        <v>0.106811319505737</v>
      </c>
      <c r="M233">
        <v>0.90246893129705896</v>
      </c>
      <c r="N233">
        <v>1.0123386733097099</v>
      </c>
      <c r="O233">
        <v>7</v>
      </c>
    </row>
    <row r="234" spans="1:15" x14ac:dyDescent="0.3">
      <c r="A234" t="s">
        <v>1460</v>
      </c>
      <c r="B234" t="s">
        <v>1461</v>
      </c>
      <c r="C234" t="s">
        <v>599</v>
      </c>
      <c r="D234" t="s">
        <v>1462</v>
      </c>
      <c r="E234">
        <v>127</v>
      </c>
      <c r="F234">
        <v>100</v>
      </c>
      <c r="G234">
        <v>10</v>
      </c>
      <c r="H234">
        <v>17</v>
      </c>
      <c r="I234">
        <v>8</v>
      </c>
      <c r="J234">
        <v>0.78740157480314998</v>
      </c>
      <c r="K234">
        <v>0.68932038834951503</v>
      </c>
      <c r="L234">
        <v>0.106811319505737</v>
      </c>
      <c r="M234">
        <v>0.918265843990131</v>
      </c>
      <c r="N234">
        <v>1.0305208865337701</v>
      </c>
      <c r="O234">
        <v>7</v>
      </c>
    </row>
    <row r="235" spans="1:15" x14ac:dyDescent="0.3">
      <c r="A235" t="s">
        <v>1508</v>
      </c>
      <c r="B235" t="s">
        <v>1509</v>
      </c>
      <c r="C235" t="s">
        <v>274</v>
      </c>
      <c r="D235" t="s">
        <v>1510</v>
      </c>
      <c r="E235">
        <v>51</v>
      </c>
      <c r="F235">
        <v>40</v>
      </c>
      <c r="G235">
        <v>3</v>
      </c>
      <c r="H235">
        <v>8</v>
      </c>
      <c r="I235">
        <v>5</v>
      </c>
      <c r="J235">
        <v>0.78431372549019596</v>
      </c>
      <c r="K235">
        <v>0.68932038834951503</v>
      </c>
      <c r="L235">
        <v>0.106811319505737</v>
      </c>
      <c r="M235">
        <v>0.88935646128385604</v>
      </c>
      <c r="N235">
        <v>0.99724624795378203</v>
      </c>
      <c r="O235">
        <v>7</v>
      </c>
    </row>
    <row r="236" spans="1:15" x14ac:dyDescent="0.3">
      <c r="A236" t="s">
        <v>1517</v>
      </c>
      <c r="B236" t="s">
        <v>1518</v>
      </c>
      <c r="C236" t="s">
        <v>17</v>
      </c>
      <c r="D236" t="s">
        <v>1519</v>
      </c>
      <c r="E236">
        <v>328</v>
      </c>
      <c r="F236">
        <v>256</v>
      </c>
      <c r="G236">
        <v>38</v>
      </c>
      <c r="H236">
        <v>34</v>
      </c>
      <c r="I236">
        <v>31</v>
      </c>
      <c r="J236">
        <v>0.78048780487804903</v>
      </c>
      <c r="K236">
        <v>0.68932038834951503</v>
      </c>
      <c r="L236">
        <v>0.106811319505737</v>
      </c>
      <c r="M236">
        <v>0.853537031003887</v>
      </c>
      <c r="N236">
        <v>0.95601815917662203</v>
      </c>
      <c r="O236">
        <v>7</v>
      </c>
    </row>
    <row r="237" spans="1:15" x14ac:dyDescent="0.3">
      <c r="A237" t="s">
        <v>1523</v>
      </c>
      <c r="B237" t="s">
        <v>1524</v>
      </c>
      <c r="C237" t="s">
        <v>1525</v>
      </c>
      <c r="D237" t="s">
        <v>1526</v>
      </c>
      <c r="E237">
        <v>88</v>
      </c>
      <c r="F237">
        <v>67</v>
      </c>
      <c r="G237">
        <v>10</v>
      </c>
      <c r="H237">
        <v>11</v>
      </c>
      <c r="I237">
        <v>15</v>
      </c>
      <c r="J237">
        <v>0.76136363636363602</v>
      </c>
      <c r="K237">
        <v>0.68932038834951503</v>
      </c>
      <c r="L237">
        <v>0.106811319505737</v>
      </c>
      <c r="M237">
        <v>0.67449075947659498</v>
      </c>
      <c r="N237">
        <v>0.74993627791692596</v>
      </c>
      <c r="O237">
        <v>7</v>
      </c>
    </row>
    <row r="238" spans="1:15" x14ac:dyDescent="0.3">
      <c r="A238" t="s">
        <v>1570</v>
      </c>
      <c r="B238" t="s">
        <v>1571</v>
      </c>
      <c r="C238" t="s">
        <v>41</v>
      </c>
      <c r="D238" t="s">
        <v>1572</v>
      </c>
      <c r="E238">
        <v>188</v>
      </c>
      <c r="F238">
        <v>144</v>
      </c>
      <c r="G238">
        <v>20</v>
      </c>
      <c r="H238">
        <v>24</v>
      </c>
      <c r="I238">
        <v>2</v>
      </c>
      <c r="J238">
        <v>0.76595744680851097</v>
      </c>
      <c r="K238">
        <v>0.68932038834951503</v>
      </c>
      <c r="L238">
        <v>0.106811319505737</v>
      </c>
      <c r="M238">
        <v>0.71749940749378904</v>
      </c>
      <c r="N238">
        <v>0.79943914116123804</v>
      </c>
      <c r="O238">
        <v>7</v>
      </c>
    </row>
    <row r="239" spans="1:15" x14ac:dyDescent="0.3">
      <c r="A239" t="s">
        <v>1591</v>
      </c>
      <c r="B239" t="s">
        <v>1592</v>
      </c>
      <c r="C239" t="s">
        <v>1593</v>
      </c>
      <c r="D239" t="s">
        <v>1594</v>
      </c>
      <c r="E239">
        <v>152</v>
      </c>
      <c r="F239">
        <v>116</v>
      </c>
      <c r="G239">
        <v>11</v>
      </c>
      <c r="H239">
        <v>25</v>
      </c>
      <c r="I239">
        <v>27</v>
      </c>
      <c r="J239">
        <v>0.76315789473684204</v>
      </c>
      <c r="K239">
        <v>0.68932038834951503</v>
      </c>
      <c r="L239">
        <v>0.106811319505737</v>
      </c>
      <c r="M239">
        <v>0.69128915108441902</v>
      </c>
      <c r="N239">
        <v>0.76927119126165799</v>
      </c>
      <c r="O239">
        <v>7</v>
      </c>
    </row>
    <row r="240" spans="1:15" x14ac:dyDescent="0.3">
      <c r="A240" t="s">
        <v>1617</v>
      </c>
      <c r="B240" t="s">
        <v>1618</v>
      </c>
      <c r="C240" t="s">
        <v>383</v>
      </c>
      <c r="D240" t="s">
        <v>1619</v>
      </c>
      <c r="E240">
        <v>310</v>
      </c>
      <c r="F240">
        <v>238</v>
      </c>
      <c r="G240">
        <v>46</v>
      </c>
      <c r="H240">
        <v>26</v>
      </c>
      <c r="I240">
        <v>32</v>
      </c>
      <c r="J240">
        <v>0.76774193548387104</v>
      </c>
      <c r="K240">
        <v>0.68932038834951503</v>
      </c>
      <c r="L240">
        <v>0.106811319505737</v>
      </c>
      <c r="M240">
        <v>0.73420633222440701</v>
      </c>
      <c r="N240">
        <v>0.81866877632303503</v>
      </c>
      <c r="O240">
        <v>7</v>
      </c>
    </row>
    <row r="241" spans="1:15" x14ac:dyDescent="0.3">
      <c r="A241" t="s">
        <v>1625</v>
      </c>
      <c r="B241" t="s">
        <v>1626</v>
      </c>
      <c r="C241" t="s">
        <v>84</v>
      </c>
      <c r="D241" t="s">
        <v>1627</v>
      </c>
      <c r="E241">
        <v>43</v>
      </c>
      <c r="F241">
        <v>34</v>
      </c>
      <c r="G241">
        <v>4</v>
      </c>
      <c r="H241">
        <v>5</v>
      </c>
      <c r="I241">
        <v>11</v>
      </c>
      <c r="J241">
        <v>0.79069767441860495</v>
      </c>
      <c r="K241">
        <v>0.68932038834951503</v>
      </c>
      <c r="L241">
        <v>0.106811319505737</v>
      </c>
      <c r="M241">
        <v>0.94912492925101399</v>
      </c>
      <c r="N241">
        <v>1.0660396286459</v>
      </c>
      <c r="O241">
        <v>7</v>
      </c>
    </row>
    <row r="242" spans="1:15" x14ac:dyDescent="0.3">
      <c r="A242" t="s">
        <v>1643</v>
      </c>
      <c r="B242" t="s">
        <v>1644</v>
      </c>
      <c r="C242" t="s">
        <v>61</v>
      </c>
      <c r="D242" t="s">
        <v>1645</v>
      </c>
      <c r="E242">
        <v>235</v>
      </c>
      <c r="F242">
        <v>181</v>
      </c>
      <c r="G242">
        <v>17</v>
      </c>
      <c r="H242">
        <v>37</v>
      </c>
      <c r="I242">
        <v>53</v>
      </c>
      <c r="J242">
        <v>0.77021276595744703</v>
      </c>
      <c r="K242">
        <v>0.68932038834951503</v>
      </c>
      <c r="L242">
        <v>0.106811319505737</v>
      </c>
      <c r="M242">
        <v>0.75733899723603204</v>
      </c>
      <c r="N242">
        <v>0.84529442500860097</v>
      </c>
      <c r="O242">
        <v>7</v>
      </c>
    </row>
    <row r="243" spans="1:15" x14ac:dyDescent="0.3">
      <c r="A243" t="s">
        <v>1654</v>
      </c>
      <c r="B243" t="s">
        <v>1655</v>
      </c>
      <c r="C243" t="s">
        <v>171</v>
      </c>
      <c r="D243" t="s">
        <v>1656</v>
      </c>
      <c r="E243">
        <v>206</v>
      </c>
      <c r="F243">
        <v>159</v>
      </c>
      <c r="G243">
        <v>16</v>
      </c>
      <c r="H243">
        <v>31</v>
      </c>
      <c r="I243">
        <v>18</v>
      </c>
      <c r="J243">
        <v>0.77184466019417497</v>
      </c>
      <c r="K243">
        <v>0.68932038834951503</v>
      </c>
      <c r="L243">
        <v>0.106811319505737</v>
      </c>
      <c r="M243">
        <v>0.77261728650611505</v>
      </c>
      <c r="N243">
        <v>0.86287970376559897</v>
      </c>
      <c r="O243">
        <v>7</v>
      </c>
    </row>
    <row r="244" spans="1:15" x14ac:dyDescent="0.3">
      <c r="A244" t="s">
        <v>1687</v>
      </c>
      <c r="B244" t="s">
        <v>1688</v>
      </c>
      <c r="C244" t="s">
        <v>606</v>
      </c>
      <c r="D244" t="s">
        <v>1689</v>
      </c>
      <c r="E244">
        <v>48</v>
      </c>
      <c r="F244">
        <v>38</v>
      </c>
      <c r="G244">
        <v>5</v>
      </c>
      <c r="H244">
        <v>5</v>
      </c>
      <c r="I244">
        <v>4</v>
      </c>
      <c r="J244">
        <v>0.79166666666666696</v>
      </c>
      <c r="K244">
        <v>0.68932038834951503</v>
      </c>
      <c r="L244">
        <v>0.106811319505737</v>
      </c>
      <c r="M244">
        <v>0.95819692885317198</v>
      </c>
      <c r="N244">
        <v>1.0764814810723899</v>
      </c>
      <c r="O244">
        <v>7</v>
      </c>
    </row>
    <row r="245" spans="1:15" x14ac:dyDescent="0.3">
      <c r="A245" t="s">
        <v>1696</v>
      </c>
      <c r="B245" t="s">
        <v>1697</v>
      </c>
      <c r="C245" t="s">
        <v>33</v>
      </c>
      <c r="D245" t="s">
        <v>1698</v>
      </c>
      <c r="E245">
        <v>66</v>
      </c>
      <c r="F245">
        <v>52</v>
      </c>
      <c r="G245">
        <v>5</v>
      </c>
      <c r="H245">
        <v>9</v>
      </c>
      <c r="I245">
        <v>12</v>
      </c>
      <c r="J245">
        <v>0.78787878787878796</v>
      </c>
      <c r="K245">
        <v>0.68932038834951503</v>
      </c>
      <c r="L245">
        <v>0.106811319505737</v>
      </c>
      <c r="M245">
        <v>0.92273365768110005</v>
      </c>
      <c r="N245">
        <v>1.0356633306779499</v>
      </c>
      <c r="O245">
        <v>7</v>
      </c>
    </row>
    <row r="246" spans="1:15" x14ac:dyDescent="0.3">
      <c r="A246" t="s">
        <v>1709</v>
      </c>
      <c r="B246" t="s">
        <v>1710</v>
      </c>
      <c r="C246" t="s">
        <v>293</v>
      </c>
      <c r="D246" t="s">
        <v>1711</v>
      </c>
      <c r="E246">
        <v>72</v>
      </c>
      <c r="F246">
        <v>56</v>
      </c>
      <c r="G246">
        <v>12</v>
      </c>
      <c r="H246">
        <v>4</v>
      </c>
      <c r="I246">
        <v>0</v>
      </c>
      <c r="J246">
        <v>0.77777777777777801</v>
      </c>
      <c r="K246">
        <v>0.68932038834951503</v>
      </c>
      <c r="L246">
        <v>0.106811319505737</v>
      </c>
      <c r="M246">
        <v>0.82816493455557505</v>
      </c>
      <c r="N246">
        <v>0.92681492962613399</v>
      </c>
      <c r="O246">
        <v>7</v>
      </c>
    </row>
    <row r="247" spans="1:15" x14ac:dyDescent="0.3">
      <c r="A247" t="s">
        <v>1712</v>
      </c>
      <c r="B247" t="s">
        <v>1713</v>
      </c>
      <c r="C247" t="s">
        <v>1714</v>
      </c>
      <c r="D247" t="s">
        <v>78</v>
      </c>
      <c r="E247">
        <v>97</v>
      </c>
      <c r="F247">
        <v>75</v>
      </c>
      <c r="G247">
        <v>13</v>
      </c>
      <c r="H247">
        <v>9</v>
      </c>
      <c r="I247">
        <v>1</v>
      </c>
      <c r="J247">
        <v>0.77319587628866004</v>
      </c>
      <c r="K247">
        <v>0.68932038834951503</v>
      </c>
      <c r="L247">
        <v>0.106811319505737</v>
      </c>
      <c r="M247">
        <v>0.78526778179760404</v>
      </c>
      <c r="N247">
        <v>0.87744039719025702</v>
      </c>
      <c r="O247">
        <v>7</v>
      </c>
    </row>
    <row r="248" spans="1:15" x14ac:dyDescent="0.3">
      <c r="A248" t="s">
        <v>1730</v>
      </c>
      <c r="B248" t="s">
        <v>1731</v>
      </c>
      <c r="C248" t="s">
        <v>17</v>
      </c>
      <c r="D248" t="s">
        <v>1732</v>
      </c>
      <c r="E248">
        <v>331</v>
      </c>
      <c r="F248">
        <v>261</v>
      </c>
      <c r="G248">
        <v>27</v>
      </c>
      <c r="H248">
        <v>43</v>
      </c>
      <c r="I248">
        <v>37</v>
      </c>
      <c r="J248">
        <v>0.78851963746223597</v>
      </c>
      <c r="K248">
        <v>0.68932038834951503</v>
      </c>
      <c r="L248">
        <v>0.106811319505737</v>
      </c>
      <c r="M248">
        <v>0.92873348603649597</v>
      </c>
      <c r="N248">
        <v>1.0425691204727801</v>
      </c>
      <c r="O248">
        <v>7</v>
      </c>
    </row>
    <row r="249" spans="1:15" x14ac:dyDescent="0.3">
      <c r="A249" t="s">
        <v>1741</v>
      </c>
      <c r="B249" t="s">
        <v>1742</v>
      </c>
      <c r="C249" t="s">
        <v>1151</v>
      </c>
      <c r="D249" t="s">
        <v>1743</v>
      </c>
      <c r="E249">
        <v>136</v>
      </c>
      <c r="F249">
        <v>105</v>
      </c>
      <c r="G249">
        <v>19</v>
      </c>
      <c r="H249">
        <v>12</v>
      </c>
      <c r="I249">
        <v>4</v>
      </c>
      <c r="J249">
        <v>0.77205882352941202</v>
      </c>
      <c r="K249">
        <v>0.68932038834951503</v>
      </c>
      <c r="L249">
        <v>0.106811319505737</v>
      </c>
      <c r="M249">
        <v>0.77462234866832902</v>
      </c>
      <c r="N249">
        <v>0.86518752608944205</v>
      </c>
      <c r="O249">
        <v>7</v>
      </c>
    </row>
    <row r="250" spans="1:15" x14ac:dyDescent="0.3">
      <c r="A250" t="s">
        <v>1782</v>
      </c>
      <c r="B250" t="s">
        <v>1783</v>
      </c>
      <c r="C250" t="s">
        <v>504</v>
      </c>
      <c r="D250" t="s">
        <v>1784</v>
      </c>
      <c r="E250">
        <v>193</v>
      </c>
      <c r="F250">
        <v>148</v>
      </c>
      <c r="G250">
        <v>21</v>
      </c>
      <c r="H250">
        <v>24</v>
      </c>
      <c r="I250">
        <v>6</v>
      </c>
      <c r="J250">
        <v>0.76683937823834203</v>
      </c>
      <c r="K250">
        <v>0.68932038834951503</v>
      </c>
      <c r="L250">
        <v>0.106811319505737</v>
      </c>
      <c r="M250">
        <v>0.72575631728492696</v>
      </c>
      <c r="N250">
        <v>0.80894282693271202</v>
      </c>
      <c r="O250">
        <v>7</v>
      </c>
    </row>
    <row r="251" spans="1:15" x14ac:dyDescent="0.3">
      <c r="A251" t="s">
        <v>1785</v>
      </c>
      <c r="B251" t="s">
        <v>1786</v>
      </c>
      <c r="C251" t="s">
        <v>274</v>
      </c>
      <c r="D251" t="s">
        <v>1787</v>
      </c>
      <c r="E251">
        <v>67</v>
      </c>
      <c r="F251">
        <v>51</v>
      </c>
      <c r="G251">
        <v>3</v>
      </c>
      <c r="H251">
        <v>13</v>
      </c>
      <c r="I251">
        <v>2</v>
      </c>
      <c r="J251">
        <v>0.76119402985074602</v>
      </c>
      <c r="K251">
        <v>0.68932038834951503</v>
      </c>
      <c r="L251">
        <v>0.106811319505737</v>
      </c>
      <c r="M251">
        <v>0.67290285181217402</v>
      </c>
      <c r="N251">
        <v>0.74810859954105602</v>
      </c>
      <c r="O251">
        <v>7</v>
      </c>
    </row>
    <row r="252" spans="1:15" x14ac:dyDescent="0.3">
      <c r="A252" t="s">
        <v>1818</v>
      </c>
      <c r="B252" t="s">
        <v>1819</v>
      </c>
      <c r="C252" t="s">
        <v>1820</v>
      </c>
      <c r="D252" t="s">
        <v>1821</v>
      </c>
      <c r="E252">
        <v>130</v>
      </c>
      <c r="F252">
        <v>98</v>
      </c>
      <c r="G252">
        <v>11</v>
      </c>
      <c r="H252">
        <v>21</v>
      </c>
      <c r="I252">
        <v>22</v>
      </c>
      <c r="J252">
        <v>0.75384615384615405</v>
      </c>
      <c r="K252">
        <v>0.68932038834951503</v>
      </c>
      <c r="L252">
        <v>0.106811319505737</v>
      </c>
      <c r="M252">
        <v>0.60410980591971397</v>
      </c>
      <c r="N252">
        <v>0.66892794867259098</v>
      </c>
      <c r="O252">
        <v>7</v>
      </c>
    </row>
    <row r="253" spans="1:15" x14ac:dyDescent="0.3">
      <c r="A253" t="s">
        <v>1837</v>
      </c>
      <c r="B253" t="s">
        <v>1838</v>
      </c>
      <c r="C253" t="s">
        <v>45</v>
      </c>
      <c r="D253" t="s">
        <v>1839</v>
      </c>
      <c r="E253">
        <v>375</v>
      </c>
      <c r="F253">
        <v>289</v>
      </c>
      <c r="G253">
        <v>47</v>
      </c>
      <c r="H253">
        <v>39</v>
      </c>
      <c r="I253">
        <v>11</v>
      </c>
      <c r="J253">
        <v>0.77066666666666706</v>
      </c>
      <c r="K253">
        <v>0.68932038834951503</v>
      </c>
      <c r="L253">
        <v>0.106811319505737</v>
      </c>
      <c r="M253">
        <v>0.76158855347520504</v>
      </c>
      <c r="N253">
        <v>0.85018565528565304</v>
      </c>
      <c r="O253">
        <v>7</v>
      </c>
    </row>
    <row r="254" spans="1:15" x14ac:dyDescent="0.3">
      <c r="A254" t="s">
        <v>1861</v>
      </c>
      <c r="B254" t="s">
        <v>1862</v>
      </c>
      <c r="C254" t="s">
        <v>852</v>
      </c>
      <c r="D254" t="s">
        <v>1863</v>
      </c>
      <c r="E254">
        <v>133</v>
      </c>
      <c r="F254">
        <v>102</v>
      </c>
      <c r="G254">
        <v>22</v>
      </c>
      <c r="H254">
        <v>9</v>
      </c>
      <c r="I254">
        <v>17</v>
      </c>
      <c r="J254">
        <v>0.766917293233083</v>
      </c>
      <c r="K254">
        <v>0.68932038834951503</v>
      </c>
      <c r="L254">
        <v>0.106811319505737</v>
      </c>
      <c r="M254">
        <v>0.72648578111985895</v>
      </c>
      <c r="N254">
        <v>0.80978243826966501</v>
      </c>
      <c r="O254">
        <v>7</v>
      </c>
    </row>
    <row r="255" spans="1:15" x14ac:dyDescent="0.3">
      <c r="A255" t="s">
        <v>1886</v>
      </c>
      <c r="B255" t="s">
        <v>1887</v>
      </c>
      <c r="C255" t="s">
        <v>982</v>
      </c>
      <c r="D255" t="s">
        <v>1888</v>
      </c>
      <c r="E255">
        <v>190</v>
      </c>
      <c r="F255">
        <v>144</v>
      </c>
      <c r="G255">
        <v>24</v>
      </c>
      <c r="H255">
        <v>22</v>
      </c>
      <c r="I255">
        <v>14</v>
      </c>
      <c r="J255">
        <v>0.75789473684210495</v>
      </c>
      <c r="K255">
        <v>0.68932038834951503</v>
      </c>
      <c r="L255">
        <v>0.106811319505737</v>
      </c>
      <c r="M255">
        <v>0.64201386903480295</v>
      </c>
      <c r="N255">
        <v>0.71255544545044602</v>
      </c>
      <c r="O255">
        <v>7</v>
      </c>
    </row>
    <row r="256" spans="1:15" x14ac:dyDescent="0.3">
      <c r="A256" t="s">
        <v>1905</v>
      </c>
      <c r="B256" t="s">
        <v>1906</v>
      </c>
      <c r="C256" t="s">
        <v>300</v>
      </c>
      <c r="D256" t="s">
        <v>1907</v>
      </c>
      <c r="E256">
        <v>155</v>
      </c>
      <c r="F256">
        <v>117</v>
      </c>
      <c r="G256">
        <v>16</v>
      </c>
      <c r="H256">
        <v>22</v>
      </c>
      <c r="I256">
        <v>1</v>
      </c>
      <c r="J256">
        <v>0.75483870967741895</v>
      </c>
      <c r="K256">
        <v>0.68932038834951503</v>
      </c>
      <c r="L256">
        <v>0.106811319505737</v>
      </c>
      <c r="M256">
        <v>0.61340241494147796</v>
      </c>
      <c r="N256">
        <v>0.67962372207619504</v>
      </c>
      <c r="O256">
        <v>7</v>
      </c>
    </row>
    <row r="257" spans="1:15" x14ac:dyDescent="0.3">
      <c r="A257" t="s">
        <v>1911</v>
      </c>
      <c r="B257" t="s">
        <v>1912</v>
      </c>
      <c r="C257" t="s">
        <v>1496</v>
      </c>
      <c r="D257" t="s">
        <v>1913</v>
      </c>
      <c r="E257">
        <v>87</v>
      </c>
      <c r="F257">
        <v>67</v>
      </c>
      <c r="G257">
        <v>7</v>
      </c>
      <c r="H257">
        <v>13</v>
      </c>
      <c r="I257">
        <v>17</v>
      </c>
      <c r="J257">
        <v>0.77011494252873602</v>
      </c>
      <c r="K257">
        <v>0.68932038834951503</v>
      </c>
      <c r="L257">
        <v>0.106811319505737</v>
      </c>
      <c r="M257">
        <v>0.75642314459827897</v>
      </c>
      <c r="N257">
        <v>0.84424028055233902</v>
      </c>
      <c r="O257">
        <v>7</v>
      </c>
    </row>
    <row r="258" spans="1:15" x14ac:dyDescent="0.3">
      <c r="A258" t="s">
        <v>1979</v>
      </c>
      <c r="B258" t="s">
        <v>1980</v>
      </c>
      <c r="C258" t="s">
        <v>158</v>
      </c>
      <c r="D258" t="s">
        <v>1981</v>
      </c>
      <c r="E258">
        <v>161</v>
      </c>
      <c r="F258">
        <v>126</v>
      </c>
      <c r="G258">
        <v>16</v>
      </c>
      <c r="H258">
        <v>19</v>
      </c>
      <c r="I258">
        <v>17</v>
      </c>
      <c r="J258">
        <v>0.78260869565217395</v>
      </c>
      <c r="K258">
        <v>0.68932038834951503</v>
      </c>
      <c r="L258">
        <v>0.106811319505737</v>
      </c>
      <c r="M258">
        <v>0.87339345431126103</v>
      </c>
      <c r="N258">
        <v>0.97887286056396094</v>
      </c>
      <c r="O258">
        <v>7</v>
      </c>
    </row>
    <row r="259" spans="1:15" x14ac:dyDescent="0.3">
      <c r="A259" t="s">
        <v>2008</v>
      </c>
      <c r="B259" t="s">
        <v>2009</v>
      </c>
      <c r="C259" t="s">
        <v>100</v>
      </c>
      <c r="D259" t="s">
        <v>2010</v>
      </c>
      <c r="E259">
        <v>387</v>
      </c>
      <c r="F259">
        <v>304</v>
      </c>
      <c r="G259">
        <v>28</v>
      </c>
      <c r="H259">
        <v>55</v>
      </c>
      <c r="I259">
        <v>20</v>
      </c>
      <c r="J259">
        <v>0.78552971576227404</v>
      </c>
      <c r="K259">
        <v>0.68932038834951503</v>
      </c>
      <c r="L259">
        <v>0.106811319505737</v>
      </c>
      <c r="M259">
        <v>0.90074093137283895</v>
      </c>
      <c r="N259">
        <v>1.010349749038</v>
      </c>
      <c r="O259">
        <v>7</v>
      </c>
    </row>
    <row r="260" spans="1:15" x14ac:dyDescent="0.3">
      <c r="A260" t="s">
        <v>2027</v>
      </c>
      <c r="B260" t="s">
        <v>2028</v>
      </c>
      <c r="C260" t="s">
        <v>2029</v>
      </c>
      <c r="D260" t="s">
        <v>2030</v>
      </c>
      <c r="E260">
        <v>195</v>
      </c>
      <c r="F260">
        <v>150</v>
      </c>
      <c r="G260">
        <v>14</v>
      </c>
      <c r="H260">
        <v>31</v>
      </c>
      <c r="I260">
        <v>18</v>
      </c>
      <c r="J260">
        <v>0.76923076923076905</v>
      </c>
      <c r="K260">
        <v>0.68932038834951503</v>
      </c>
      <c r="L260">
        <v>0.106811319505737</v>
      </c>
      <c r="M260">
        <v>0.74814524575705299</v>
      </c>
      <c r="N260">
        <v>0.83471243642844095</v>
      </c>
      <c r="O260">
        <v>7</v>
      </c>
    </row>
    <row r="261" spans="1:15" x14ac:dyDescent="0.3">
      <c r="A261" t="s">
        <v>2061</v>
      </c>
      <c r="B261" t="s">
        <v>2062</v>
      </c>
      <c r="C261" t="s">
        <v>116</v>
      </c>
      <c r="D261" t="s">
        <v>2063</v>
      </c>
      <c r="E261">
        <v>141</v>
      </c>
      <c r="F261">
        <v>110</v>
      </c>
      <c r="G261">
        <v>15</v>
      </c>
      <c r="H261">
        <v>16</v>
      </c>
      <c r="I261">
        <v>19</v>
      </c>
      <c r="J261">
        <v>0.780141843971631</v>
      </c>
      <c r="K261">
        <v>0.68932038834951503</v>
      </c>
      <c r="L261">
        <v>0.106811319505737</v>
      </c>
      <c r="M261">
        <v>0.85029803996793196</v>
      </c>
      <c r="N261">
        <v>0.95229008731911302</v>
      </c>
      <c r="O261">
        <v>7</v>
      </c>
    </row>
    <row r="262" spans="1:15" x14ac:dyDescent="0.3">
      <c r="A262" t="s">
        <v>2064</v>
      </c>
      <c r="B262" t="s">
        <v>2065</v>
      </c>
      <c r="C262" t="s">
        <v>646</v>
      </c>
      <c r="D262" t="s">
        <v>2066</v>
      </c>
      <c r="E262">
        <v>79</v>
      </c>
      <c r="F262">
        <v>62</v>
      </c>
      <c r="G262">
        <v>8</v>
      </c>
      <c r="H262">
        <v>9</v>
      </c>
      <c r="I262">
        <v>4</v>
      </c>
      <c r="J262">
        <v>0.784810126582278</v>
      </c>
      <c r="K262">
        <v>0.68932038834951503</v>
      </c>
      <c r="L262">
        <v>0.106811319505737</v>
      </c>
      <c r="M262">
        <v>0.89400391901005405</v>
      </c>
      <c r="N262">
        <v>1.0025954620039801</v>
      </c>
      <c r="O262">
        <v>7</v>
      </c>
    </row>
    <row r="263" spans="1:15" x14ac:dyDescent="0.3">
      <c r="A263" t="s">
        <v>2067</v>
      </c>
      <c r="B263" t="s">
        <v>2068</v>
      </c>
      <c r="C263" t="s">
        <v>2069</v>
      </c>
      <c r="D263" t="s">
        <v>2070</v>
      </c>
      <c r="E263">
        <v>41</v>
      </c>
      <c r="F263">
        <v>32</v>
      </c>
      <c r="G263">
        <v>3</v>
      </c>
      <c r="H263">
        <v>6</v>
      </c>
      <c r="I263">
        <v>0</v>
      </c>
      <c r="J263">
        <v>0.78048780487804903</v>
      </c>
      <c r="K263">
        <v>0.68932038834951503</v>
      </c>
      <c r="L263">
        <v>0.106811319505737</v>
      </c>
      <c r="M263">
        <v>0.853537031003887</v>
      </c>
      <c r="N263">
        <v>0.95601815917662203</v>
      </c>
      <c r="O263">
        <v>7</v>
      </c>
    </row>
    <row r="264" spans="1:15" x14ac:dyDescent="0.3">
      <c r="A264" t="s">
        <v>2077</v>
      </c>
      <c r="B264" t="s">
        <v>2078</v>
      </c>
      <c r="C264" t="s">
        <v>45</v>
      </c>
      <c r="D264" t="s">
        <v>2079</v>
      </c>
      <c r="E264">
        <v>77</v>
      </c>
      <c r="F264">
        <v>58</v>
      </c>
      <c r="G264">
        <v>3</v>
      </c>
      <c r="H264">
        <v>16</v>
      </c>
      <c r="I264">
        <v>28</v>
      </c>
      <c r="J264">
        <v>0.75324675324675305</v>
      </c>
      <c r="K264">
        <v>0.68932038834951503</v>
      </c>
      <c r="L264">
        <v>0.106811319505737</v>
      </c>
      <c r="M264">
        <v>0.59849803553644099</v>
      </c>
      <c r="N264">
        <v>0.66246881278600001</v>
      </c>
      <c r="O264">
        <v>7</v>
      </c>
    </row>
    <row r="265" spans="1:15" x14ac:dyDescent="0.3">
      <c r="A265" t="s">
        <v>2089</v>
      </c>
      <c r="B265" t="s">
        <v>2090</v>
      </c>
      <c r="C265" t="s">
        <v>383</v>
      </c>
      <c r="D265" t="s">
        <v>2091</v>
      </c>
      <c r="E265">
        <v>112</v>
      </c>
      <c r="F265">
        <v>87</v>
      </c>
      <c r="G265">
        <v>14</v>
      </c>
      <c r="H265">
        <v>11</v>
      </c>
      <c r="I265">
        <v>12</v>
      </c>
      <c r="J265">
        <v>0.77678571428571397</v>
      </c>
      <c r="K265">
        <v>0.68932038834951503</v>
      </c>
      <c r="L265">
        <v>0.106811319505737</v>
      </c>
      <c r="M265">
        <v>0.81887693496288905</v>
      </c>
      <c r="N265">
        <v>0.91612446166568795</v>
      </c>
      <c r="O265">
        <v>7</v>
      </c>
    </row>
    <row r="266" spans="1:15" x14ac:dyDescent="0.3">
      <c r="A266" t="s">
        <v>2098</v>
      </c>
      <c r="B266" t="s">
        <v>2099</v>
      </c>
      <c r="C266" t="s">
        <v>96</v>
      </c>
      <c r="D266" t="s">
        <v>2100</v>
      </c>
      <c r="E266">
        <v>142</v>
      </c>
      <c r="F266">
        <v>110</v>
      </c>
      <c r="G266">
        <v>12</v>
      </c>
      <c r="H266">
        <v>20</v>
      </c>
      <c r="I266">
        <v>15</v>
      </c>
      <c r="J266">
        <v>0.77464788732394396</v>
      </c>
      <c r="K266">
        <v>0.68932038834951503</v>
      </c>
      <c r="L266">
        <v>0.106811319505737</v>
      </c>
      <c r="M266">
        <v>0.79886194992513004</v>
      </c>
      <c r="N266">
        <v>0.89308725606078099</v>
      </c>
      <c r="O266">
        <v>7</v>
      </c>
    </row>
    <row r="267" spans="1:15" x14ac:dyDescent="0.3">
      <c r="A267" t="s">
        <v>2133</v>
      </c>
      <c r="B267" t="s">
        <v>2134</v>
      </c>
      <c r="C267" t="s">
        <v>17</v>
      </c>
      <c r="D267" t="s">
        <v>2135</v>
      </c>
      <c r="E267">
        <v>22</v>
      </c>
      <c r="F267">
        <v>17</v>
      </c>
      <c r="G267">
        <v>0</v>
      </c>
      <c r="H267">
        <v>5</v>
      </c>
      <c r="I267">
        <v>3</v>
      </c>
      <c r="J267">
        <v>0.77272727272727304</v>
      </c>
      <c r="K267">
        <v>0.68932038834951503</v>
      </c>
      <c r="L267">
        <v>0.106811319505737</v>
      </c>
      <c r="M267">
        <v>0.78088057299281199</v>
      </c>
      <c r="N267">
        <v>0.87239072910022397</v>
      </c>
      <c r="O267">
        <v>7</v>
      </c>
    </row>
    <row r="268" spans="1:15" x14ac:dyDescent="0.3">
      <c r="A268" t="s">
        <v>2181</v>
      </c>
      <c r="B268" t="s">
        <v>2182</v>
      </c>
      <c r="C268" t="s">
        <v>112</v>
      </c>
      <c r="D268" t="s">
        <v>2183</v>
      </c>
      <c r="E268">
        <v>126</v>
      </c>
      <c r="F268">
        <v>97</v>
      </c>
      <c r="G268">
        <v>9</v>
      </c>
      <c r="H268">
        <v>20</v>
      </c>
      <c r="I268">
        <v>19</v>
      </c>
      <c r="J268">
        <v>0.76984126984126999</v>
      </c>
      <c r="K268">
        <v>0.68932038834951503</v>
      </c>
      <c r="L268">
        <v>0.106811319505737</v>
      </c>
      <c r="M268">
        <v>0.75386093781409003</v>
      </c>
      <c r="N268">
        <v>0.84129118594256103</v>
      </c>
      <c r="O268">
        <v>7</v>
      </c>
    </row>
    <row r="269" spans="1:15" x14ac:dyDescent="0.3">
      <c r="A269" t="s">
        <v>2213</v>
      </c>
      <c r="B269" t="s">
        <v>2214</v>
      </c>
      <c r="C269" t="s">
        <v>33</v>
      </c>
      <c r="D269" t="s">
        <v>2215</v>
      </c>
      <c r="E269">
        <v>60</v>
      </c>
      <c r="F269">
        <v>47</v>
      </c>
      <c r="G269">
        <v>10</v>
      </c>
      <c r="H269">
        <v>3</v>
      </c>
      <c r="I269">
        <v>6</v>
      </c>
      <c r="J269">
        <v>0.78333333333333299</v>
      </c>
      <c r="K269">
        <v>0.68932038834951503</v>
      </c>
      <c r="L269">
        <v>0.106811319505737</v>
      </c>
      <c r="M269">
        <v>0.88017773227461404</v>
      </c>
      <c r="N269">
        <v>0.98668155020463499</v>
      </c>
      <c r="O269">
        <v>7</v>
      </c>
    </row>
    <row r="270" spans="1:15" x14ac:dyDescent="0.3">
      <c r="A270" t="s">
        <v>2228</v>
      </c>
      <c r="B270" t="s">
        <v>2229</v>
      </c>
      <c r="C270" t="s">
        <v>33</v>
      </c>
      <c r="D270" t="s">
        <v>2230</v>
      </c>
      <c r="E270">
        <v>34</v>
      </c>
      <c r="F270">
        <v>26</v>
      </c>
      <c r="G270">
        <v>4</v>
      </c>
      <c r="H270">
        <v>4</v>
      </c>
      <c r="I270">
        <v>4</v>
      </c>
      <c r="J270">
        <v>0.76470588235294101</v>
      </c>
      <c r="K270">
        <v>0.68932038834951503</v>
      </c>
      <c r="L270">
        <v>0.106811319505737</v>
      </c>
      <c r="M270">
        <v>0.70578188109901097</v>
      </c>
      <c r="N270">
        <v>0.78595229297083702</v>
      </c>
      <c r="O270">
        <v>7</v>
      </c>
    </row>
    <row r="271" spans="1:15" x14ac:dyDescent="0.3">
      <c r="A271" t="s">
        <v>2293</v>
      </c>
      <c r="B271" t="s">
        <v>2294</v>
      </c>
      <c r="C271" t="s">
        <v>1000</v>
      </c>
      <c r="D271" t="s">
        <v>2295</v>
      </c>
      <c r="E271">
        <v>124</v>
      </c>
      <c r="F271">
        <v>95</v>
      </c>
      <c r="G271">
        <v>6</v>
      </c>
      <c r="H271">
        <v>23</v>
      </c>
      <c r="I271">
        <v>9</v>
      </c>
      <c r="J271">
        <v>0.76612903225806495</v>
      </c>
      <c r="K271">
        <v>0.68932038834951503</v>
      </c>
      <c r="L271">
        <v>0.106811319505737</v>
      </c>
      <c r="M271">
        <v>0.71910584256404098</v>
      </c>
      <c r="N271">
        <v>0.80128814454218</v>
      </c>
      <c r="O271">
        <v>7</v>
      </c>
    </row>
    <row r="272" spans="1:15" x14ac:dyDescent="0.3">
      <c r="A272" t="s">
        <v>2347</v>
      </c>
      <c r="B272" t="s">
        <v>2348</v>
      </c>
      <c r="C272" t="s">
        <v>2349</v>
      </c>
      <c r="D272" t="s">
        <v>2350</v>
      </c>
      <c r="E272">
        <v>145</v>
      </c>
      <c r="F272">
        <v>110</v>
      </c>
      <c r="G272">
        <v>21</v>
      </c>
      <c r="H272">
        <v>14</v>
      </c>
      <c r="I272">
        <v>10</v>
      </c>
      <c r="J272">
        <v>0.75862068965517204</v>
      </c>
      <c r="K272">
        <v>0.68932038834951503</v>
      </c>
      <c r="L272">
        <v>0.106811319505737</v>
      </c>
      <c r="M272">
        <v>0.64881045966233597</v>
      </c>
      <c r="N272">
        <v>0.72037830694164695</v>
      </c>
      <c r="O272">
        <v>7</v>
      </c>
    </row>
    <row r="273" spans="1:15" x14ac:dyDescent="0.3">
      <c r="A273" t="s">
        <v>2429</v>
      </c>
      <c r="B273" t="s">
        <v>2430</v>
      </c>
      <c r="C273" t="s">
        <v>267</v>
      </c>
      <c r="D273" t="s">
        <v>2431</v>
      </c>
      <c r="E273">
        <v>49</v>
      </c>
      <c r="F273">
        <v>37</v>
      </c>
      <c r="G273">
        <v>3</v>
      </c>
      <c r="H273">
        <v>9</v>
      </c>
      <c r="I273">
        <v>2</v>
      </c>
      <c r="J273">
        <v>0.75510204081632604</v>
      </c>
      <c r="K273">
        <v>0.68932038834951503</v>
      </c>
      <c r="L273">
        <v>0.106811319505737</v>
      </c>
      <c r="M273">
        <v>0.61586780100847505</v>
      </c>
      <c r="N273">
        <v>0.68246137624449699</v>
      </c>
      <c r="O273">
        <v>7</v>
      </c>
    </row>
    <row r="274" spans="1:15" x14ac:dyDescent="0.3">
      <c r="A274" t="s">
        <v>2477</v>
      </c>
      <c r="B274" t="s">
        <v>2478</v>
      </c>
      <c r="C274" t="s">
        <v>1176</v>
      </c>
      <c r="D274" t="s">
        <v>2479</v>
      </c>
      <c r="E274">
        <v>108</v>
      </c>
      <c r="F274">
        <v>84</v>
      </c>
      <c r="G274">
        <v>10</v>
      </c>
      <c r="H274">
        <v>14</v>
      </c>
      <c r="I274">
        <v>2</v>
      </c>
      <c r="J274">
        <v>0.77777777777777801</v>
      </c>
      <c r="K274">
        <v>0.68932038834951503</v>
      </c>
      <c r="L274">
        <v>0.106811319505737</v>
      </c>
      <c r="M274">
        <v>0.82816493455557505</v>
      </c>
      <c r="N274">
        <v>0.92681492962613399</v>
      </c>
      <c r="O274">
        <v>7</v>
      </c>
    </row>
    <row r="275" spans="1:15" x14ac:dyDescent="0.3">
      <c r="A275" t="s">
        <v>2490</v>
      </c>
      <c r="B275" t="s">
        <v>2491</v>
      </c>
      <c r="C275" t="s">
        <v>150</v>
      </c>
      <c r="D275" t="s">
        <v>2492</v>
      </c>
      <c r="E275">
        <v>23</v>
      </c>
      <c r="F275">
        <v>18</v>
      </c>
      <c r="G275">
        <v>3</v>
      </c>
      <c r="H275">
        <v>2</v>
      </c>
      <c r="I275">
        <v>4</v>
      </c>
      <c r="J275">
        <v>0.78260869565217395</v>
      </c>
      <c r="K275">
        <v>0.68932038834951503</v>
      </c>
      <c r="L275">
        <v>0.106811319505737</v>
      </c>
      <c r="M275">
        <v>0.87339345431126103</v>
      </c>
      <c r="N275">
        <v>0.97887286056396094</v>
      </c>
      <c r="O275">
        <v>7</v>
      </c>
    </row>
    <row r="276" spans="1:15" x14ac:dyDescent="0.3">
      <c r="A276" t="s">
        <v>2499</v>
      </c>
      <c r="B276" t="s">
        <v>2500</v>
      </c>
      <c r="C276" t="s">
        <v>183</v>
      </c>
      <c r="D276" t="s">
        <v>2501</v>
      </c>
      <c r="E276">
        <v>53</v>
      </c>
      <c r="F276">
        <v>41</v>
      </c>
      <c r="G276">
        <v>7</v>
      </c>
      <c r="H276">
        <v>5</v>
      </c>
      <c r="I276">
        <v>0</v>
      </c>
      <c r="J276">
        <v>0.77358490566037696</v>
      </c>
      <c r="K276">
        <v>0.68932038834951503</v>
      </c>
      <c r="L276">
        <v>0.106811319505737</v>
      </c>
      <c r="M276">
        <v>0.78890999288082897</v>
      </c>
      <c r="N276">
        <v>0.88163257447254895</v>
      </c>
      <c r="O276">
        <v>7</v>
      </c>
    </row>
    <row r="277" spans="1:15" x14ac:dyDescent="0.3">
      <c r="A277" t="s">
        <v>2505</v>
      </c>
      <c r="B277" t="s">
        <v>2506</v>
      </c>
      <c r="C277" t="s">
        <v>158</v>
      </c>
      <c r="D277" t="s">
        <v>2507</v>
      </c>
      <c r="E277">
        <v>23</v>
      </c>
      <c r="F277">
        <v>18</v>
      </c>
      <c r="G277">
        <v>4</v>
      </c>
      <c r="H277">
        <v>1</v>
      </c>
      <c r="I277">
        <v>2</v>
      </c>
      <c r="J277">
        <v>0.78260869565217395</v>
      </c>
      <c r="K277">
        <v>0.68932038834951503</v>
      </c>
      <c r="L277">
        <v>0.106811319505737</v>
      </c>
      <c r="M277">
        <v>0.87339345431126103</v>
      </c>
      <c r="N277">
        <v>0.97887286056396094</v>
      </c>
      <c r="O277">
        <v>7</v>
      </c>
    </row>
    <row r="278" spans="1:15" x14ac:dyDescent="0.3">
      <c r="A278" t="s">
        <v>2543</v>
      </c>
      <c r="B278" t="s">
        <v>2544</v>
      </c>
      <c r="C278" t="s">
        <v>77</v>
      </c>
      <c r="D278" t="s">
        <v>2545</v>
      </c>
      <c r="E278">
        <v>319</v>
      </c>
      <c r="F278">
        <v>250</v>
      </c>
      <c r="G278">
        <v>18</v>
      </c>
      <c r="H278">
        <v>51</v>
      </c>
      <c r="I278">
        <v>17</v>
      </c>
      <c r="J278">
        <v>0.78369905956112895</v>
      </c>
      <c r="K278">
        <v>0.68932038834951503</v>
      </c>
      <c r="L278">
        <v>0.106811319505737</v>
      </c>
      <c r="M278">
        <v>0.88360177224984804</v>
      </c>
      <c r="N278">
        <v>0.99062261300133903</v>
      </c>
      <c r="O278">
        <v>7</v>
      </c>
    </row>
    <row r="279" spans="1:15" x14ac:dyDescent="0.3">
      <c r="A279" t="s">
        <v>2582</v>
      </c>
      <c r="B279" t="s">
        <v>2583</v>
      </c>
      <c r="C279" t="s">
        <v>29</v>
      </c>
      <c r="D279" t="s">
        <v>2584</v>
      </c>
      <c r="E279">
        <v>68</v>
      </c>
      <c r="F279">
        <v>52</v>
      </c>
      <c r="G279">
        <v>4</v>
      </c>
      <c r="H279">
        <v>12</v>
      </c>
      <c r="I279">
        <v>3</v>
      </c>
      <c r="J279">
        <v>0.76470588235294101</v>
      </c>
      <c r="K279">
        <v>0.68932038834951503</v>
      </c>
      <c r="L279">
        <v>0.106811319505737</v>
      </c>
      <c r="M279">
        <v>0.70578188109901097</v>
      </c>
      <c r="N279">
        <v>0.78595229297083702</v>
      </c>
      <c r="O279">
        <v>7</v>
      </c>
    </row>
    <row r="280" spans="1:15" x14ac:dyDescent="0.3">
      <c r="A280" t="s">
        <v>2585</v>
      </c>
      <c r="B280" t="s">
        <v>2586</v>
      </c>
      <c r="C280" t="s">
        <v>2131</v>
      </c>
      <c r="D280" t="s">
        <v>2587</v>
      </c>
      <c r="E280">
        <v>143</v>
      </c>
      <c r="F280">
        <v>109</v>
      </c>
      <c r="G280">
        <v>17</v>
      </c>
      <c r="H280">
        <v>17</v>
      </c>
      <c r="I280">
        <v>6</v>
      </c>
      <c r="J280">
        <v>0.76223776223776196</v>
      </c>
      <c r="K280">
        <v>0.68932038834951503</v>
      </c>
      <c r="L280">
        <v>0.106811319505737</v>
      </c>
      <c r="M280">
        <v>0.68267459128553498</v>
      </c>
      <c r="N280">
        <v>0.75935585108487202</v>
      </c>
      <c r="O280">
        <v>7</v>
      </c>
    </row>
    <row r="281" spans="1:15" x14ac:dyDescent="0.3">
      <c r="A281" t="s">
        <v>2615</v>
      </c>
      <c r="B281" t="s">
        <v>2616</v>
      </c>
      <c r="C281" t="s">
        <v>346</v>
      </c>
      <c r="D281" t="s">
        <v>2617</v>
      </c>
      <c r="E281">
        <v>256</v>
      </c>
      <c r="F281">
        <v>193</v>
      </c>
      <c r="G281">
        <v>22</v>
      </c>
      <c r="H281">
        <v>41</v>
      </c>
      <c r="I281">
        <v>1</v>
      </c>
      <c r="J281">
        <v>0.75390625</v>
      </c>
      <c r="K281">
        <v>0.68932038834951503</v>
      </c>
      <c r="L281">
        <v>0.106811319505737</v>
      </c>
      <c r="M281">
        <v>0.60467244435657796</v>
      </c>
      <c r="N281">
        <v>0.66957554432788702</v>
      </c>
      <c r="O281">
        <v>7</v>
      </c>
    </row>
    <row r="282" spans="1:15" x14ac:dyDescent="0.3">
      <c r="A282" t="s">
        <v>2621</v>
      </c>
      <c r="B282" t="s">
        <v>2622</v>
      </c>
      <c r="C282" t="s">
        <v>293</v>
      </c>
      <c r="D282" t="s">
        <v>2623</v>
      </c>
      <c r="E282">
        <v>251</v>
      </c>
      <c r="F282">
        <v>190</v>
      </c>
      <c r="G282">
        <v>24</v>
      </c>
      <c r="H282">
        <v>37</v>
      </c>
      <c r="I282">
        <v>0</v>
      </c>
      <c r="J282">
        <v>0.75697211155378497</v>
      </c>
      <c r="K282">
        <v>0.68932038834951503</v>
      </c>
      <c r="L282">
        <v>0.106811319505737</v>
      </c>
      <c r="M282">
        <v>0.63337597098626497</v>
      </c>
      <c r="N282">
        <v>0.70261324299748495</v>
      </c>
      <c r="O282">
        <v>7</v>
      </c>
    </row>
    <row r="283" spans="1:15" x14ac:dyDescent="0.3">
      <c r="A283" t="s">
        <v>2672</v>
      </c>
      <c r="B283" t="s">
        <v>2673</v>
      </c>
      <c r="C283" t="s">
        <v>132</v>
      </c>
      <c r="D283" t="s">
        <v>2674</v>
      </c>
      <c r="E283">
        <v>327</v>
      </c>
      <c r="F283">
        <v>259</v>
      </c>
      <c r="G283">
        <v>29</v>
      </c>
      <c r="H283">
        <v>39</v>
      </c>
      <c r="I283">
        <v>18</v>
      </c>
      <c r="J283">
        <v>0.79204892966360896</v>
      </c>
      <c r="K283">
        <v>0.68932038834951503</v>
      </c>
      <c r="L283">
        <v>0.106811319505737</v>
      </c>
      <c r="M283">
        <v>0.96177579108154598</v>
      </c>
      <c r="N283">
        <v>1.08060074395623</v>
      </c>
      <c r="O283">
        <v>7</v>
      </c>
    </row>
    <row r="284" spans="1:15" x14ac:dyDescent="0.3">
      <c r="A284" t="s">
        <v>2719</v>
      </c>
      <c r="B284" t="s">
        <v>2720</v>
      </c>
      <c r="C284" t="s">
        <v>124</v>
      </c>
      <c r="D284" t="s">
        <v>2721</v>
      </c>
      <c r="E284">
        <v>325</v>
      </c>
      <c r="F284">
        <v>256</v>
      </c>
      <c r="G284">
        <v>13</v>
      </c>
      <c r="H284">
        <v>56</v>
      </c>
      <c r="I284">
        <v>29</v>
      </c>
      <c r="J284">
        <v>0.78769230769230802</v>
      </c>
      <c r="K284">
        <v>0.68932038834951503</v>
      </c>
      <c r="L284">
        <v>0.106811319505737</v>
      </c>
      <c r="M284">
        <v>0.92098777356186001</v>
      </c>
      <c r="N284">
        <v>1.0336538217354601</v>
      </c>
      <c r="O284">
        <v>7</v>
      </c>
    </row>
    <row r="285" spans="1:15" x14ac:dyDescent="0.3">
      <c r="A285" t="s">
        <v>2737</v>
      </c>
      <c r="B285" t="s">
        <v>2738</v>
      </c>
      <c r="C285" t="s">
        <v>504</v>
      </c>
      <c r="D285" t="s">
        <v>2739</v>
      </c>
      <c r="E285">
        <v>465</v>
      </c>
      <c r="F285">
        <v>363</v>
      </c>
      <c r="G285">
        <v>32</v>
      </c>
      <c r="H285">
        <v>70</v>
      </c>
      <c r="I285">
        <v>52</v>
      </c>
      <c r="J285">
        <v>0.78064516129032302</v>
      </c>
      <c r="K285">
        <v>0.68932038834951503</v>
      </c>
      <c r="L285">
        <v>0.106811319505737</v>
      </c>
      <c r="M285">
        <v>0.85501024950733695</v>
      </c>
      <c r="N285">
        <v>0.95771383056987602</v>
      </c>
      <c r="O285">
        <v>7</v>
      </c>
    </row>
    <row r="286" spans="1:15" x14ac:dyDescent="0.3">
      <c r="A286" t="s">
        <v>2753</v>
      </c>
      <c r="B286" t="s">
        <v>2754</v>
      </c>
      <c r="C286" t="s">
        <v>1928</v>
      </c>
      <c r="D286" t="s">
        <v>197</v>
      </c>
      <c r="E286">
        <v>193</v>
      </c>
      <c r="F286">
        <v>150</v>
      </c>
      <c r="G286">
        <v>13</v>
      </c>
      <c r="H286">
        <v>30</v>
      </c>
      <c r="I286">
        <v>20</v>
      </c>
      <c r="J286">
        <v>0.77720207253885998</v>
      </c>
      <c r="K286">
        <v>0.68932038834951503</v>
      </c>
      <c r="L286">
        <v>0.106811319505737</v>
      </c>
      <c r="M286">
        <v>0.822775007330804</v>
      </c>
      <c r="N286">
        <v>0.92061113474753298</v>
      </c>
      <c r="O286">
        <v>7</v>
      </c>
    </row>
    <row r="287" spans="1:15" x14ac:dyDescent="0.3">
      <c r="A287" t="s">
        <v>2755</v>
      </c>
      <c r="B287" t="s">
        <v>2756</v>
      </c>
      <c r="C287" t="s">
        <v>346</v>
      </c>
      <c r="D287" t="s">
        <v>197</v>
      </c>
      <c r="E287">
        <v>236</v>
      </c>
      <c r="F287">
        <v>184</v>
      </c>
      <c r="G287">
        <v>23</v>
      </c>
      <c r="H287">
        <v>29</v>
      </c>
      <c r="I287">
        <v>20</v>
      </c>
      <c r="J287">
        <v>0.77966101694915302</v>
      </c>
      <c r="K287">
        <v>0.68932038834951503</v>
      </c>
      <c r="L287">
        <v>0.106811319505737</v>
      </c>
      <c r="M287">
        <v>0.84579639140948604</v>
      </c>
      <c r="N287">
        <v>0.94710869931376196</v>
      </c>
      <c r="O287">
        <v>7</v>
      </c>
    </row>
    <row r="288" spans="1:15" x14ac:dyDescent="0.3">
      <c r="A288" t="s">
        <v>2772</v>
      </c>
      <c r="B288" t="s">
        <v>2773</v>
      </c>
      <c r="C288" t="s">
        <v>1820</v>
      </c>
      <c r="D288" t="s">
        <v>2774</v>
      </c>
      <c r="E288">
        <v>267</v>
      </c>
      <c r="F288">
        <v>202</v>
      </c>
      <c r="G288">
        <v>31</v>
      </c>
      <c r="H288">
        <v>34</v>
      </c>
      <c r="I288">
        <v>2</v>
      </c>
      <c r="J288">
        <v>0.75655430711610505</v>
      </c>
      <c r="K288">
        <v>0.68932038834951503</v>
      </c>
      <c r="L288">
        <v>0.106811319505737</v>
      </c>
      <c r="M288">
        <v>0.629464358999694</v>
      </c>
      <c r="N288">
        <v>0.69811098584309605</v>
      </c>
      <c r="O288">
        <v>7</v>
      </c>
    </row>
    <row r="289" spans="1:15" x14ac:dyDescent="0.3">
      <c r="A289" t="s">
        <v>2818</v>
      </c>
      <c r="B289" t="s">
        <v>2819</v>
      </c>
      <c r="C289" t="s">
        <v>456</v>
      </c>
      <c r="D289" t="s">
        <v>2820</v>
      </c>
      <c r="E289">
        <v>192</v>
      </c>
      <c r="F289">
        <v>149</v>
      </c>
      <c r="G289">
        <v>25</v>
      </c>
      <c r="H289">
        <v>18</v>
      </c>
      <c r="I289">
        <v>10</v>
      </c>
      <c r="J289">
        <v>0.77604166666666696</v>
      </c>
      <c r="K289">
        <v>0.68932038834951503</v>
      </c>
      <c r="L289">
        <v>0.106811319505737</v>
      </c>
      <c r="M289">
        <v>0.81191093526837499</v>
      </c>
      <c r="N289">
        <v>0.90810661069535203</v>
      </c>
      <c r="O289">
        <v>7</v>
      </c>
    </row>
    <row r="290" spans="1:15" x14ac:dyDescent="0.3">
      <c r="A290" t="s">
        <v>2841</v>
      </c>
      <c r="B290" t="s">
        <v>2842</v>
      </c>
      <c r="C290" t="s">
        <v>547</v>
      </c>
      <c r="D290" t="s">
        <v>2843</v>
      </c>
      <c r="E290">
        <v>446</v>
      </c>
      <c r="F290">
        <v>353</v>
      </c>
      <c r="G290">
        <v>28</v>
      </c>
      <c r="H290">
        <v>65</v>
      </c>
      <c r="I290">
        <v>97</v>
      </c>
      <c r="J290">
        <v>0.79147982062780298</v>
      </c>
      <c r="K290">
        <v>0.68932038834951503</v>
      </c>
      <c r="L290">
        <v>0.106811319505737</v>
      </c>
      <c r="M290">
        <v>0.95644761951284596</v>
      </c>
      <c r="N290">
        <v>1.0744680297076401</v>
      </c>
      <c r="O290">
        <v>7</v>
      </c>
    </row>
    <row r="291" spans="1:15" x14ac:dyDescent="0.3">
      <c r="A291" t="s">
        <v>2882</v>
      </c>
      <c r="B291" t="s">
        <v>2883</v>
      </c>
      <c r="C291" t="s">
        <v>21</v>
      </c>
      <c r="D291" t="s">
        <v>2884</v>
      </c>
      <c r="E291">
        <v>112</v>
      </c>
      <c r="F291">
        <v>86</v>
      </c>
      <c r="G291">
        <v>4</v>
      </c>
      <c r="H291">
        <v>22</v>
      </c>
      <c r="I291">
        <v>10</v>
      </c>
      <c r="J291">
        <v>0.76785714285714302</v>
      </c>
      <c r="K291">
        <v>0.68932038834951503</v>
      </c>
      <c r="L291">
        <v>0.106811319505737</v>
      </c>
      <c r="M291">
        <v>0.73528493862871902</v>
      </c>
      <c r="N291">
        <v>0.81991025002166795</v>
      </c>
      <c r="O291">
        <v>7</v>
      </c>
    </row>
    <row r="292" spans="1:15" x14ac:dyDescent="0.3">
      <c r="A292" t="s">
        <v>2907</v>
      </c>
      <c r="B292" t="s">
        <v>2908</v>
      </c>
      <c r="C292" t="s">
        <v>158</v>
      </c>
      <c r="D292" t="s">
        <v>2909</v>
      </c>
      <c r="E292">
        <v>449</v>
      </c>
      <c r="F292">
        <v>353</v>
      </c>
      <c r="G292">
        <v>25</v>
      </c>
      <c r="H292">
        <v>71</v>
      </c>
      <c r="I292">
        <v>20</v>
      </c>
      <c r="J292">
        <v>0.78619153674832998</v>
      </c>
      <c r="K292">
        <v>0.68932038834951503</v>
      </c>
      <c r="L292">
        <v>0.106811319505737</v>
      </c>
      <c r="M292">
        <v>0.90693710036614605</v>
      </c>
      <c r="N292">
        <v>1.0174815264933501</v>
      </c>
      <c r="O292">
        <v>7</v>
      </c>
    </row>
    <row r="293" spans="1:15" x14ac:dyDescent="0.3">
      <c r="A293" t="s">
        <v>2918</v>
      </c>
      <c r="B293" t="s">
        <v>2919</v>
      </c>
      <c r="C293" t="s">
        <v>421</v>
      </c>
      <c r="D293" t="s">
        <v>2920</v>
      </c>
      <c r="E293">
        <v>168</v>
      </c>
      <c r="F293">
        <v>133</v>
      </c>
      <c r="G293">
        <v>27</v>
      </c>
      <c r="H293">
        <v>8</v>
      </c>
      <c r="I293">
        <v>23</v>
      </c>
      <c r="J293">
        <v>0.79166666666666696</v>
      </c>
      <c r="K293">
        <v>0.68932038834951503</v>
      </c>
      <c r="L293">
        <v>0.106811319505737</v>
      </c>
      <c r="M293">
        <v>0.95819692885317198</v>
      </c>
      <c r="N293">
        <v>1.0764814810723899</v>
      </c>
      <c r="O293">
        <v>7</v>
      </c>
    </row>
    <row r="294" spans="1:15" x14ac:dyDescent="0.3">
      <c r="A294" t="s">
        <v>2931</v>
      </c>
      <c r="B294" t="s">
        <v>2932</v>
      </c>
      <c r="C294" t="s">
        <v>21</v>
      </c>
      <c r="D294" t="s">
        <v>2933</v>
      </c>
      <c r="E294">
        <v>151</v>
      </c>
      <c r="F294">
        <v>118</v>
      </c>
      <c r="G294">
        <v>12</v>
      </c>
      <c r="H294">
        <v>21</v>
      </c>
      <c r="I294">
        <v>11</v>
      </c>
      <c r="J294">
        <v>0.78145695364238399</v>
      </c>
      <c r="K294">
        <v>0.68932038834951503</v>
      </c>
      <c r="L294">
        <v>0.106811319505737</v>
      </c>
      <c r="M294">
        <v>0.86261049595891204</v>
      </c>
      <c r="N294">
        <v>0.96646169822116801</v>
      </c>
      <c r="O294">
        <v>7</v>
      </c>
    </row>
    <row r="295" spans="1:15" x14ac:dyDescent="0.3">
      <c r="A295" t="s">
        <v>2986</v>
      </c>
      <c r="B295" t="s">
        <v>2987</v>
      </c>
      <c r="C295" t="s">
        <v>2988</v>
      </c>
      <c r="D295" t="s">
        <v>2989</v>
      </c>
      <c r="E295">
        <v>57</v>
      </c>
      <c r="F295">
        <v>45</v>
      </c>
      <c r="G295">
        <v>4</v>
      </c>
      <c r="H295">
        <v>8</v>
      </c>
      <c r="I295">
        <v>5</v>
      </c>
      <c r="J295">
        <v>0.78947368421052599</v>
      </c>
      <c r="K295">
        <v>0.68932038834951503</v>
      </c>
      <c r="L295">
        <v>0.106811319505737</v>
      </c>
      <c r="M295">
        <v>0.93766556133249901</v>
      </c>
      <c r="N295">
        <v>1.05284992031772</v>
      </c>
      <c r="O295">
        <v>7</v>
      </c>
    </row>
    <row r="296" spans="1:15" x14ac:dyDescent="0.3">
      <c r="A296" t="s">
        <v>2996</v>
      </c>
      <c r="B296" t="s">
        <v>2997</v>
      </c>
      <c r="C296" t="s">
        <v>293</v>
      </c>
      <c r="D296" t="s">
        <v>2998</v>
      </c>
      <c r="E296">
        <v>257</v>
      </c>
      <c r="F296">
        <v>196</v>
      </c>
      <c r="G296">
        <v>22</v>
      </c>
      <c r="H296">
        <v>39</v>
      </c>
      <c r="I296">
        <v>4</v>
      </c>
      <c r="J296">
        <v>0.762645914396887</v>
      </c>
      <c r="K296">
        <v>0.68932038834951503</v>
      </c>
      <c r="L296">
        <v>0.106811319505737</v>
      </c>
      <c r="M296">
        <v>0.68649583570994199</v>
      </c>
      <c r="N296">
        <v>0.763754095365625</v>
      </c>
      <c r="O296">
        <v>7</v>
      </c>
    </row>
    <row r="297" spans="1:15" x14ac:dyDescent="0.3">
      <c r="A297" t="s">
        <v>3002</v>
      </c>
      <c r="B297" t="s">
        <v>3003</v>
      </c>
      <c r="C297" t="s">
        <v>17</v>
      </c>
      <c r="D297" t="s">
        <v>3004</v>
      </c>
      <c r="E297">
        <v>214</v>
      </c>
      <c r="F297">
        <v>166</v>
      </c>
      <c r="G297">
        <v>24</v>
      </c>
      <c r="H297">
        <v>24</v>
      </c>
      <c r="I297">
        <v>34</v>
      </c>
      <c r="J297">
        <v>0.77570093457943901</v>
      </c>
      <c r="K297">
        <v>0.68932038834951503</v>
      </c>
      <c r="L297">
        <v>0.106811319505737</v>
      </c>
      <c r="M297">
        <v>0.80872089802509195</v>
      </c>
      <c r="N297">
        <v>0.90443488455005805</v>
      </c>
      <c r="O297">
        <v>7</v>
      </c>
    </row>
    <row r="298" spans="1:15" x14ac:dyDescent="0.3">
      <c r="A298" t="s">
        <v>3011</v>
      </c>
      <c r="B298" t="s">
        <v>3012</v>
      </c>
      <c r="C298" t="s">
        <v>3013</v>
      </c>
      <c r="D298" t="s">
        <v>3014</v>
      </c>
      <c r="E298">
        <v>166</v>
      </c>
      <c r="F298">
        <v>125</v>
      </c>
      <c r="G298">
        <v>21</v>
      </c>
      <c r="H298">
        <v>20</v>
      </c>
      <c r="I298">
        <v>7</v>
      </c>
      <c r="J298">
        <v>0.75301204819277101</v>
      </c>
      <c r="K298">
        <v>0.68932038834951503</v>
      </c>
      <c r="L298">
        <v>0.106811319505737</v>
      </c>
      <c r="M298">
        <v>0.596300655567087</v>
      </c>
      <c r="N298">
        <v>0.65993963307137105</v>
      </c>
      <c r="O298">
        <v>7</v>
      </c>
    </row>
    <row r="299" spans="1:15" x14ac:dyDescent="0.3">
      <c r="A299" t="s">
        <v>3050</v>
      </c>
      <c r="B299" t="s">
        <v>3051</v>
      </c>
      <c r="C299" t="s">
        <v>383</v>
      </c>
      <c r="D299" t="s">
        <v>3052</v>
      </c>
      <c r="E299">
        <v>58</v>
      </c>
      <c r="F299">
        <v>45</v>
      </c>
      <c r="G299">
        <v>7</v>
      </c>
      <c r="H299">
        <v>6</v>
      </c>
      <c r="I299">
        <v>2</v>
      </c>
      <c r="J299">
        <v>0.77586206896551702</v>
      </c>
      <c r="K299">
        <v>0.68932038834951503</v>
      </c>
      <c r="L299">
        <v>0.106811319505737</v>
      </c>
      <c r="M299">
        <v>0.81022948706625098</v>
      </c>
      <c r="N299">
        <v>0.90617126735768505</v>
      </c>
      <c r="O299">
        <v>7</v>
      </c>
    </row>
    <row r="300" spans="1:15" x14ac:dyDescent="0.3">
      <c r="A300" t="s">
        <v>3082</v>
      </c>
      <c r="B300" t="s">
        <v>3083</v>
      </c>
      <c r="C300" t="s">
        <v>53</v>
      </c>
      <c r="D300" t="s">
        <v>3084</v>
      </c>
      <c r="E300">
        <v>571</v>
      </c>
      <c r="F300">
        <v>449</v>
      </c>
      <c r="G300">
        <v>36</v>
      </c>
      <c r="H300">
        <v>86</v>
      </c>
      <c r="I300">
        <v>77</v>
      </c>
      <c r="J300">
        <v>0.78633975481611196</v>
      </c>
      <c r="K300">
        <v>0.68932038834951503</v>
      </c>
      <c r="L300">
        <v>0.106811319505737</v>
      </c>
      <c r="M300">
        <v>0.90832476291416397</v>
      </c>
      <c r="N300">
        <v>1.0190787231621801</v>
      </c>
      <c r="O300">
        <v>7</v>
      </c>
    </row>
    <row r="301" spans="1:15" x14ac:dyDescent="0.3">
      <c r="A301" t="s">
        <v>3095</v>
      </c>
      <c r="B301" t="s">
        <v>3096</v>
      </c>
      <c r="C301" t="s">
        <v>1387</v>
      </c>
      <c r="D301" t="s">
        <v>3097</v>
      </c>
      <c r="E301">
        <v>105</v>
      </c>
      <c r="F301">
        <v>82</v>
      </c>
      <c r="G301">
        <v>9</v>
      </c>
      <c r="H301">
        <v>14</v>
      </c>
      <c r="I301">
        <v>15</v>
      </c>
      <c r="J301">
        <v>0.78095238095238095</v>
      </c>
      <c r="K301">
        <v>0.68932038834951503</v>
      </c>
      <c r="L301">
        <v>0.106811319505737</v>
      </c>
      <c r="M301">
        <v>0.85788653325216802</v>
      </c>
      <c r="N301">
        <v>0.96102442709956304</v>
      </c>
      <c r="O301">
        <v>7</v>
      </c>
    </row>
    <row r="302" spans="1:15" x14ac:dyDescent="0.3">
      <c r="A302" t="s">
        <v>3139</v>
      </c>
      <c r="B302" t="s">
        <v>3140</v>
      </c>
      <c r="C302" t="s">
        <v>21</v>
      </c>
      <c r="D302" t="s">
        <v>3141</v>
      </c>
      <c r="E302">
        <v>327</v>
      </c>
      <c r="F302">
        <v>252</v>
      </c>
      <c r="G302">
        <v>35</v>
      </c>
      <c r="H302">
        <v>40</v>
      </c>
      <c r="I302">
        <v>36</v>
      </c>
      <c r="J302">
        <v>0.77064220183486198</v>
      </c>
      <c r="K302">
        <v>0.68932038834951503</v>
      </c>
      <c r="L302">
        <v>0.106811319505737</v>
      </c>
      <c r="M302">
        <v>0.76135950629258897</v>
      </c>
      <c r="N302">
        <v>0.84992202246108695</v>
      </c>
      <c r="O302">
        <v>7</v>
      </c>
    </row>
    <row r="303" spans="1:15" x14ac:dyDescent="0.3">
      <c r="A303" t="s">
        <v>3147</v>
      </c>
      <c r="B303" t="s">
        <v>3148</v>
      </c>
      <c r="C303" t="s">
        <v>158</v>
      </c>
      <c r="D303" t="s">
        <v>3149</v>
      </c>
      <c r="E303">
        <v>206</v>
      </c>
      <c r="F303">
        <v>157</v>
      </c>
      <c r="G303">
        <v>13</v>
      </c>
      <c r="H303">
        <v>36</v>
      </c>
      <c r="I303">
        <v>12</v>
      </c>
      <c r="J303">
        <v>0.76213592233009697</v>
      </c>
      <c r="K303">
        <v>0.68932038834951503</v>
      </c>
      <c r="L303">
        <v>0.106811319505737</v>
      </c>
      <c r="M303">
        <v>0.68172113515245503</v>
      </c>
      <c r="N303">
        <v>0.75825842508472296</v>
      </c>
      <c r="O303">
        <v>7</v>
      </c>
    </row>
    <row r="304" spans="1:15" x14ac:dyDescent="0.3">
      <c r="A304" t="s">
        <v>3162</v>
      </c>
      <c r="B304" t="s">
        <v>3163</v>
      </c>
      <c r="C304" t="s">
        <v>21</v>
      </c>
      <c r="D304" t="s">
        <v>3164</v>
      </c>
      <c r="E304">
        <v>410</v>
      </c>
      <c r="F304">
        <v>318</v>
      </c>
      <c r="G304">
        <v>22</v>
      </c>
      <c r="H304">
        <v>70</v>
      </c>
      <c r="I304">
        <v>81</v>
      </c>
      <c r="J304">
        <v>0.775609756097561</v>
      </c>
      <c r="K304">
        <v>0.68932038834951503</v>
      </c>
      <c r="L304">
        <v>0.106811319505737</v>
      </c>
      <c r="M304">
        <v>0.807867257396925</v>
      </c>
      <c r="N304">
        <v>0.90345234598574398</v>
      </c>
      <c r="O304">
        <v>7</v>
      </c>
    </row>
    <row r="305" spans="1:15" x14ac:dyDescent="0.3">
      <c r="A305" t="s">
        <v>3171</v>
      </c>
      <c r="B305" t="s">
        <v>3172</v>
      </c>
      <c r="C305" t="s">
        <v>17</v>
      </c>
      <c r="D305" t="s">
        <v>3173</v>
      </c>
      <c r="E305">
        <v>141</v>
      </c>
      <c r="F305">
        <v>110</v>
      </c>
      <c r="G305">
        <v>15</v>
      </c>
      <c r="H305">
        <v>16</v>
      </c>
      <c r="I305">
        <v>13</v>
      </c>
      <c r="J305">
        <v>0.780141843971631</v>
      </c>
      <c r="K305">
        <v>0.68932038834951503</v>
      </c>
      <c r="L305">
        <v>0.106811319505737</v>
      </c>
      <c r="M305">
        <v>0.85029803996793196</v>
      </c>
      <c r="N305">
        <v>0.95229008731911302</v>
      </c>
      <c r="O305">
        <v>7</v>
      </c>
    </row>
    <row r="306" spans="1:15" x14ac:dyDescent="0.3">
      <c r="A306" t="s">
        <v>3219</v>
      </c>
      <c r="B306" t="s">
        <v>3220</v>
      </c>
      <c r="C306" t="s">
        <v>606</v>
      </c>
      <c r="D306" t="s">
        <v>3221</v>
      </c>
      <c r="E306">
        <v>220</v>
      </c>
      <c r="F306">
        <v>174</v>
      </c>
      <c r="G306">
        <v>8</v>
      </c>
      <c r="H306">
        <v>38</v>
      </c>
      <c r="I306">
        <v>11</v>
      </c>
      <c r="J306">
        <v>0.79090909090909101</v>
      </c>
      <c r="K306">
        <v>0.68932038834951503</v>
      </c>
      <c r="L306">
        <v>0.106811319505737</v>
      </c>
      <c r="M306">
        <v>0.95110427461875802</v>
      </c>
      <c r="N306">
        <v>1.0683178509935001</v>
      </c>
      <c r="O306">
        <v>7</v>
      </c>
    </row>
    <row r="307" spans="1:15" x14ac:dyDescent="0.3">
      <c r="A307" t="s">
        <v>3252</v>
      </c>
      <c r="B307" t="s">
        <v>3253</v>
      </c>
      <c r="C307" t="s">
        <v>53</v>
      </c>
      <c r="D307" t="s">
        <v>3254</v>
      </c>
      <c r="E307">
        <v>184</v>
      </c>
      <c r="F307">
        <v>140</v>
      </c>
      <c r="G307">
        <v>12</v>
      </c>
      <c r="H307">
        <v>32</v>
      </c>
      <c r="I307">
        <v>0</v>
      </c>
      <c r="J307">
        <v>0.76086956521739102</v>
      </c>
      <c r="K307">
        <v>0.68932038834951503</v>
      </c>
      <c r="L307">
        <v>0.106811319505737</v>
      </c>
      <c r="M307">
        <v>0.66986511541067295</v>
      </c>
      <c r="N307">
        <v>0.74461217134374003</v>
      </c>
      <c r="O307">
        <v>7</v>
      </c>
    </row>
    <row r="308" spans="1:15" x14ac:dyDescent="0.3">
      <c r="A308" t="s">
        <v>3343</v>
      </c>
      <c r="B308" t="s">
        <v>3344</v>
      </c>
      <c r="C308" t="s">
        <v>21</v>
      </c>
      <c r="D308" t="s">
        <v>3345</v>
      </c>
      <c r="E308">
        <v>443</v>
      </c>
      <c r="F308">
        <v>334</v>
      </c>
      <c r="G308">
        <v>26</v>
      </c>
      <c r="H308">
        <v>83</v>
      </c>
      <c r="I308">
        <v>10</v>
      </c>
      <c r="J308">
        <v>0.75395033860045102</v>
      </c>
      <c r="K308">
        <v>0.68932038834951503</v>
      </c>
      <c r="L308">
        <v>0.106811319505737</v>
      </c>
      <c r="M308">
        <v>0.60508521521883796</v>
      </c>
      <c r="N308">
        <v>0.670050642720599</v>
      </c>
      <c r="O308">
        <v>7</v>
      </c>
    </row>
    <row r="309" spans="1:15" x14ac:dyDescent="0.3">
      <c r="A309" t="s">
        <v>3349</v>
      </c>
      <c r="B309" t="s">
        <v>3350</v>
      </c>
      <c r="C309" t="s">
        <v>233</v>
      </c>
      <c r="D309" t="s">
        <v>3351</v>
      </c>
      <c r="E309">
        <v>222</v>
      </c>
      <c r="F309">
        <v>169</v>
      </c>
      <c r="G309">
        <v>14</v>
      </c>
      <c r="H309">
        <v>39</v>
      </c>
      <c r="I309">
        <v>7</v>
      </c>
      <c r="J309">
        <v>0.76126126126126104</v>
      </c>
      <c r="K309">
        <v>0.68932038834951503</v>
      </c>
      <c r="L309">
        <v>0.106811319505737</v>
      </c>
      <c r="M309">
        <v>0.67353229268816095</v>
      </c>
      <c r="N309">
        <v>0.74883308466302301</v>
      </c>
      <c r="O309">
        <v>7</v>
      </c>
    </row>
    <row r="310" spans="1:15" x14ac:dyDescent="0.3">
      <c r="A310" t="s">
        <v>3383</v>
      </c>
      <c r="B310" t="s">
        <v>3384</v>
      </c>
      <c r="C310" t="s">
        <v>179</v>
      </c>
      <c r="D310" t="s">
        <v>3385</v>
      </c>
      <c r="E310">
        <v>155</v>
      </c>
      <c r="F310">
        <v>120</v>
      </c>
      <c r="G310">
        <v>19</v>
      </c>
      <c r="H310">
        <v>16</v>
      </c>
      <c r="I310">
        <v>3</v>
      </c>
      <c r="J310">
        <v>0.77419354838709697</v>
      </c>
      <c r="K310">
        <v>0.68932038834951503</v>
      </c>
      <c r="L310">
        <v>0.106811319505737</v>
      </c>
      <c r="M310">
        <v>0.79460829086587204</v>
      </c>
      <c r="N310">
        <v>0.88819130344645603</v>
      </c>
      <c r="O310">
        <v>7</v>
      </c>
    </row>
    <row r="311" spans="1:15" x14ac:dyDescent="0.3">
      <c r="A311" t="s">
        <v>3413</v>
      </c>
      <c r="B311" t="s">
        <v>3414</v>
      </c>
      <c r="C311" t="s">
        <v>978</v>
      </c>
      <c r="D311" t="s">
        <v>3415</v>
      </c>
      <c r="E311">
        <v>392</v>
      </c>
      <c r="F311">
        <v>302</v>
      </c>
      <c r="G311">
        <v>54</v>
      </c>
      <c r="H311">
        <v>36</v>
      </c>
      <c r="I311">
        <v>14</v>
      </c>
      <c r="J311">
        <v>0.77040816326530603</v>
      </c>
      <c r="K311">
        <v>0.68932038834951503</v>
      </c>
      <c r="L311">
        <v>0.106811319505737</v>
      </c>
      <c r="M311">
        <v>0.75916836615276795</v>
      </c>
      <c r="N311">
        <v>0.84740002477710197</v>
      </c>
      <c r="O311">
        <v>7</v>
      </c>
    </row>
    <row r="312" spans="1:15" x14ac:dyDescent="0.3">
      <c r="A312" t="s">
        <v>3447</v>
      </c>
      <c r="B312" t="s">
        <v>3448</v>
      </c>
      <c r="C312" t="s">
        <v>650</v>
      </c>
      <c r="D312" t="s">
        <v>3449</v>
      </c>
      <c r="E312">
        <v>470</v>
      </c>
      <c r="F312">
        <v>362</v>
      </c>
      <c r="G312">
        <v>37</v>
      </c>
      <c r="H312">
        <v>71</v>
      </c>
      <c r="I312">
        <v>36</v>
      </c>
      <c r="J312">
        <v>0.77021276595744703</v>
      </c>
      <c r="K312">
        <v>0.68932038834951503</v>
      </c>
      <c r="L312">
        <v>0.106811319505737</v>
      </c>
      <c r="M312">
        <v>0.75733899723603204</v>
      </c>
      <c r="N312">
        <v>0.84529442500860097</v>
      </c>
      <c r="O312">
        <v>7</v>
      </c>
    </row>
    <row r="313" spans="1:15" x14ac:dyDescent="0.3">
      <c r="A313" t="s">
        <v>3450</v>
      </c>
      <c r="B313" t="s">
        <v>3451</v>
      </c>
      <c r="C313" t="s">
        <v>124</v>
      </c>
      <c r="D313" t="s">
        <v>3452</v>
      </c>
      <c r="E313">
        <v>346</v>
      </c>
      <c r="F313">
        <v>262</v>
      </c>
      <c r="G313">
        <v>29</v>
      </c>
      <c r="H313">
        <v>55</v>
      </c>
      <c r="I313">
        <v>6</v>
      </c>
      <c r="J313">
        <v>0.75722543352601202</v>
      </c>
      <c r="K313">
        <v>0.68932038834951503</v>
      </c>
      <c r="L313">
        <v>0.106811319505737</v>
      </c>
      <c r="M313">
        <v>0.63574764819612395</v>
      </c>
      <c r="N313">
        <v>0.70534303846867397</v>
      </c>
      <c r="O313">
        <v>7</v>
      </c>
    </row>
    <row r="314" spans="1:15" x14ac:dyDescent="0.3">
      <c r="A314" t="s">
        <v>3453</v>
      </c>
      <c r="B314" t="s">
        <v>3454</v>
      </c>
      <c r="C314" t="s">
        <v>300</v>
      </c>
      <c r="D314" t="s">
        <v>3455</v>
      </c>
      <c r="E314">
        <v>250</v>
      </c>
      <c r="F314">
        <v>194</v>
      </c>
      <c r="G314">
        <v>20</v>
      </c>
      <c r="H314">
        <v>36</v>
      </c>
      <c r="I314">
        <v>20</v>
      </c>
      <c r="J314">
        <v>0.77600000000000002</v>
      </c>
      <c r="K314">
        <v>0.68932038834951503</v>
      </c>
      <c r="L314">
        <v>0.106811319505737</v>
      </c>
      <c r="M314">
        <v>0.81152083928548202</v>
      </c>
      <c r="N314">
        <v>0.90765761104101395</v>
      </c>
      <c r="O314">
        <v>7</v>
      </c>
    </row>
    <row r="315" spans="1:15" x14ac:dyDescent="0.3">
      <c r="A315" t="s">
        <v>3486</v>
      </c>
      <c r="B315" t="s">
        <v>3487</v>
      </c>
      <c r="C315" t="s">
        <v>21</v>
      </c>
      <c r="D315" t="s">
        <v>3488</v>
      </c>
      <c r="E315">
        <v>57</v>
      </c>
      <c r="F315">
        <v>45</v>
      </c>
      <c r="G315">
        <v>4</v>
      </c>
      <c r="H315">
        <v>8</v>
      </c>
      <c r="I315">
        <v>13</v>
      </c>
      <c r="J315">
        <v>0.78947368421052599</v>
      </c>
      <c r="K315">
        <v>0.68932038834951503</v>
      </c>
      <c r="L315">
        <v>0.106811319505737</v>
      </c>
      <c r="M315">
        <v>0.93766556133249901</v>
      </c>
      <c r="N315">
        <v>1.05284992031772</v>
      </c>
      <c r="O315">
        <v>7</v>
      </c>
    </row>
    <row r="316" spans="1:15" x14ac:dyDescent="0.3">
      <c r="A316" t="s">
        <v>3492</v>
      </c>
      <c r="B316" t="s">
        <v>3493</v>
      </c>
      <c r="C316" t="s">
        <v>132</v>
      </c>
      <c r="D316" t="s">
        <v>3494</v>
      </c>
      <c r="E316">
        <v>93</v>
      </c>
      <c r="F316">
        <v>71</v>
      </c>
      <c r="G316">
        <v>16</v>
      </c>
      <c r="H316">
        <v>6</v>
      </c>
      <c r="I316">
        <v>9</v>
      </c>
      <c r="J316">
        <v>0.76344086021505397</v>
      </c>
      <c r="K316">
        <v>0.68932038834951503</v>
      </c>
      <c r="L316">
        <v>0.106811319505737</v>
      </c>
      <c r="M316">
        <v>0.69393835979676399</v>
      </c>
      <c r="N316">
        <v>0.77232042490742103</v>
      </c>
      <c r="O316">
        <v>7</v>
      </c>
    </row>
    <row r="317" spans="1:15" x14ac:dyDescent="0.3">
      <c r="A317" t="s">
        <v>3495</v>
      </c>
      <c r="B317" t="s">
        <v>3496</v>
      </c>
      <c r="C317" t="s">
        <v>190</v>
      </c>
      <c r="D317" t="s">
        <v>3497</v>
      </c>
      <c r="E317">
        <v>368</v>
      </c>
      <c r="F317">
        <v>277</v>
      </c>
      <c r="G317">
        <v>26</v>
      </c>
      <c r="H317">
        <v>65</v>
      </c>
      <c r="I317">
        <v>17</v>
      </c>
      <c r="J317">
        <v>0.752717391304348</v>
      </c>
      <c r="K317">
        <v>0.68932038834951503</v>
      </c>
      <c r="L317">
        <v>0.106811319505737</v>
      </c>
      <c r="M317">
        <v>0.59354198832295202</v>
      </c>
      <c r="N317">
        <v>0.65676441288615595</v>
      </c>
      <c r="O317">
        <v>7</v>
      </c>
    </row>
    <row r="318" spans="1:15" x14ac:dyDescent="0.3">
      <c r="A318" t="s">
        <v>3513</v>
      </c>
      <c r="B318" t="s">
        <v>3514</v>
      </c>
      <c r="C318" t="s">
        <v>21</v>
      </c>
      <c r="D318" t="s">
        <v>3515</v>
      </c>
      <c r="E318">
        <v>173</v>
      </c>
      <c r="F318">
        <v>134</v>
      </c>
      <c r="G318">
        <v>8</v>
      </c>
      <c r="H318">
        <v>31</v>
      </c>
      <c r="I318">
        <v>27</v>
      </c>
      <c r="J318">
        <v>0.77456647398843903</v>
      </c>
      <c r="K318">
        <v>0.68932038834951503</v>
      </c>
      <c r="L318">
        <v>0.106811319505737</v>
      </c>
      <c r="M318">
        <v>0.79809973356191</v>
      </c>
      <c r="N318">
        <v>0.89220994663277997</v>
      </c>
      <c r="O318">
        <v>7</v>
      </c>
    </row>
    <row r="319" spans="1:15" x14ac:dyDescent="0.3">
      <c r="A319" t="s">
        <v>3541</v>
      </c>
      <c r="B319" t="s">
        <v>3542</v>
      </c>
      <c r="C319" t="s">
        <v>701</v>
      </c>
      <c r="D319" t="s">
        <v>3543</v>
      </c>
      <c r="E319">
        <v>266</v>
      </c>
      <c r="F319">
        <v>201</v>
      </c>
      <c r="G319">
        <v>22</v>
      </c>
      <c r="H319">
        <v>43</v>
      </c>
      <c r="I319">
        <v>17</v>
      </c>
      <c r="J319">
        <v>0.755639097744361</v>
      </c>
      <c r="K319">
        <v>0.68932038834951503</v>
      </c>
      <c r="L319">
        <v>0.106811319505737</v>
      </c>
      <c r="M319">
        <v>0.62089589101353904</v>
      </c>
      <c r="N319">
        <v>0.68824869724564097</v>
      </c>
      <c r="O319">
        <v>7</v>
      </c>
    </row>
    <row r="320" spans="1:15" x14ac:dyDescent="0.3">
      <c r="A320" t="s">
        <v>3552</v>
      </c>
      <c r="B320" t="s">
        <v>3553</v>
      </c>
      <c r="C320" t="s">
        <v>1176</v>
      </c>
      <c r="D320" t="s">
        <v>3554</v>
      </c>
      <c r="E320">
        <v>115</v>
      </c>
      <c r="F320">
        <v>89</v>
      </c>
      <c r="G320">
        <v>8</v>
      </c>
      <c r="H320">
        <v>18</v>
      </c>
      <c r="I320">
        <v>10</v>
      </c>
      <c r="J320">
        <v>0.77391304347826095</v>
      </c>
      <c r="K320">
        <v>0.68932038834951503</v>
      </c>
      <c r="L320">
        <v>0.106811319505737</v>
      </c>
      <c r="M320">
        <v>0.79198211875102498</v>
      </c>
      <c r="N320">
        <v>0.88516858487587202</v>
      </c>
      <c r="O320">
        <v>7</v>
      </c>
    </row>
    <row r="321" spans="1:15" x14ac:dyDescent="0.3">
      <c r="A321" t="s">
        <v>3599</v>
      </c>
      <c r="B321" t="s">
        <v>3600</v>
      </c>
      <c r="C321" t="s">
        <v>45</v>
      </c>
      <c r="D321" t="s">
        <v>3601</v>
      </c>
      <c r="E321">
        <v>264</v>
      </c>
      <c r="F321">
        <v>208</v>
      </c>
      <c r="G321">
        <v>25</v>
      </c>
      <c r="H321">
        <v>31</v>
      </c>
      <c r="I321">
        <v>8</v>
      </c>
      <c r="J321">
        <v>0.78787878787878796</v>
      </c>
      <c r="K321">
        <v>0.68932038834951503</v>
      </c>
      <c r="L321">
        <v>0.106811319505737</v>
      </c>
      <c r="M321">
        <v>0.92273365768110005</v>
      </c>
      <c r="N321">
        <v>1.0356633306779499</v>
      </c>
      <c r="O321">
        <v>7</v>
      </c>
    </row>
    <row r="322" spans="1:15" x14ac:dyDescent="0.3">
      <c r="A322" t="s">
        <v>3608</v>
      </c>
      <c r="B322" t="s">
        <v>3609</v>
      </c>
      <c r="C322" t="s">
        <v>1235</v>
      </c>
      <c r="D322" t="s">
        <v>3610</v>
      </c>
      <c r="E322">
        <v>65</v>
      </c>
      <c r="F322">
        <v>50</v>
      </c>
      <c r="G322">
        <v>5</v>
      </c>
      <c r="H322">
        <v>10</v>
      </c>
      <c r="I322">
        <v>6</v>
      </c>
      <c r="J322">
        <v>0.76923076923076905</v>
      </c>
      <c r="K322">
        <v>0.68932038834951503</v>
      </c>
      <c r="L322">
        <v>0.106811319505737</v>
      </c>
      <c r="M322">
        <v>0.74814524575705299</v>
      </c>
      <c r="N322">
        <v>0.83471243642844095</v>
      </c>
      <c r="O322">
        <v>7</v>
      </c>
    </row>
    <row r="323" spans="1:15" x14ac:dyDescent="0.3">
      <c r="A323" t="s">
        <v>3630</v>
      </c>
      <c r="B323" t="s">
        <v>3631</v>
      </c>
      <c r="C323" t="s">
        <v>755</v>
      </c>
      <c r="D323" t="s">
        <v>3626</v>
      </c>
      <c r="E323">
        <v>418</v>
      </c>
      <c r="F323">
        <v>322</v>
      </c>
      <c r="G323">
        <v>29</v>
      </c>
      <c r="H323">
        <v>67</v>
      </c>
      <c r="I323">
        <v>20</v>
      </c>
      <c r="J323">
        <v>0.77033492822966498</v>
      </c>
      <c r="K323">
        <v>0.68932038834951503</v>
      </c>
      <c r="L323">
        <v>0.106811319505737</v>
      </c>
      <c r="M323">
        <v>0.75848271751571394</v>
      </c>
      <c r="N323">
        <v>0.846610844640583</v>
      </c>
      <c r="O323">
        <v>7</v>
      </c>
    </row>
    <row r="324" spans="1:15" x14ac:dyDescent="0.3">
      <c r="A324" t="s">
        <v>3640</v>
      </c>
      <c r="B324" t="s">
        <v>3641</v>
      </c>
      <c r="C324" t="s">
        <v>532</v>
      </c>
      <c r="D324" t="s">
        <v>3642</v>
      </c>
      <c r="E324">
        <v>344</v>
      </c>
      <c r="F324">
        <v>268</v>
      </c>
      <c r="G324">
        <v>41</v>
      </c>
      <c r="H324">
        <v>35</v>
      </c>
      <c r="I324">
        <v>14</v>
      </c>
      <c r="J324">
        <v>0.77906976744186096</v>
      </c>
      <c r="K324">
        <v>0.68932038834951503</v>
      </c>
      <c r="L324">
        <v>0.106811319505737</v>
      </c>
      <c r="M324">
        <v>0.84026093402511903</v>
      </c>
      <c r="N324">
        <v>0.94073739952811097</v>
      </c>
      <c r="O324">
        <v>7</v>
      </c>
    </row>
    <row r="325" spans="1:15" x14ac:dyDescent="0.3">
      <c r="A325" t="s">
        <v>3738</v>
      </c>
      <c r="B325" t="s">
        <v>3739</v>
      </c>
      <c r="C325" t="s">
        <v>112</v>
      </c>
      <c r="D325" t="s">
        <v>3740</v>
      </c>
      <c r="E325">
        <v>422</v>
      </c>
      <c r="F325">
        <v>331</v>
      </c>
      <c r="G325">
        <v>43</v>
      </c>
      <c r="H325">
        <v>48</v>
      </c>
      <c r="I325">
        <v>29</v>
      </c>
      <c r="J325">
        <v>0.78436018957345999</v>
      </c>
      <c r="K325">
        <v>0.68932038834951503</v>
      </c>
      <c r="L325">
        <v>0.106811319505737</v>
      </c>
      <c r="M325">
        <v>0.88979147213737497</v>
      </c>
      <c r="N325">
        <v>0.99774694452957202</v>
      </c>
      <c r="O325">
        <v>7</v>
      </c>
    </row>
    <row r="326" spans="1:15" x14ac:dyDescent="0.3">
      <c r="A326" t="s">
        <v>3741</v>
      </c>
      <c r="B326" t="s">
        <v>3742</v>
      </c>
      <c r="C326" t="s">
        <v>3743</v>
      </c>
      <c r="D326" t="s">
        <v>3744</v>
      </c>
      <c r="E326">
        <v>69</v>
      </c>
      <c r="F326">
        <v>54</v>
      </c>
      <c r="G326">
        <v>3</v>
      </c>
      <c r="H326">
        <v>12</v>
      </c>
      <c r="I326">
        <v>5</v>
      </c>
      <c r="J326">
        <v>0.78260869565217395</v>
      </c>
      <c r="K326">
        <v>0.68932038834951503</v>
      </c>
      <c r="L326">
        <v>0.106811319505737</v>
      </c>
      <c r="M326">
        <v>0.87339345431126103</v>
      </c>
      <c r="N326">
        <v>0.97887286056396094</v>
      </c>
      <c r="O326">
        <v>7</v>
      </c>
    </row>
    <row r="327" spans="1:15" x14ac:dyDescent="0.3">
      <c r="A327" t="s">
        <v>3790</v>
      </c>
      <c r="B327" t="s">
        <v>3791</v>
      </c>
      <c r="C327" t="s">
        <v>21</v>
      </c>
      <c r="D327" t="s">
        <v>3792</v>
      </c>
      <c r="E327">
        <v>155</v>
      </c>
      <c r="F327">
        <v>120</v>
      </c>
      <c r="G327">
        <v>13</v>
      </c>
      <c r="H327">
        <v>22</v>
      </c>
      <c r="I327">
        <v>17</v>
      </c>
      <c r="J327">
        <v>0.77419354838709697</v>
      </c>
      <c r="K327">
        <v>0.68932038834951503</v>
      </c>
      <c r="L327">
        <v>0.106811319505737</v>
      </c>
      <c r="M327">
        <v>0.79460829086587204</v>
      </c>
      <c r="N327">
        <v>0.88819130344645603</v>
      </c>
      <c r="O327">
        <v>7</v>
      </c>
    </row>
    <row r="328" spans="1:15" x14ac:dyDescent="0.3">
      <c r="A328" t="s">
        <v>27</v>
      </c>
      <c r="B328" t="s">
        <v>28</v>
      </c>
      <c r="C328" t="s">
        <v>29</v>
      </c>
      <c r="D328" t="s">
        <v>30</v>
      </c>
      <c r="E328">
        <v>467</v>
      </c>
      <c r="F328">
        <v>333</v>
      </c>
      <c r="G328">
        <v>34</v>
      </c>
      <c r="H328">
        <v>100</v>
      </c>
      <c r="I328">
        <v>21</v>
      </c>
      <c r="J328">
        <v>0.71306209850107105</v>
      </c>
      <c r="K328">
        <v>0.68932038834951503</v>
      </c>
      <c r="L328">
        <v>0.106811319505737</v>
      </c>
      <c r="M328">
        <v>0.22227709817105101</v>
      </c>
      <c r="N328">
        <v>0.22943930661318901</v>
      </c>
      <c r="O328">
        <v>6</v>
      </c>
    </row>
    <row r="329" spans="1:15" x14ac:dyDescent="0.3">
      <c r="A329" t="s">
        <v>75</v>
      </c>
      <c r="B329" t="s">
        <v>76</v>
      </c>
      <c r="C329" t="s">
        <v>77</v>
      </c>
      <c r="D329" t="s">
        <v>78</v>
      </c>
      <c r="E329">
        <v>75</v>
      </c>
      <c r="F329">
        <v>54</v>
      </c>
      <c r="G329">
        <v>14</v>
      </c>
      <c r="H329">
        <v>7</v>
      </c>
      <c r="I329">
        <v>6</v>
      </c>
      <c r="J329">
        <v>0.72</v>
      </c>
      <c r="K329">
        <v>0.68932038834951503</v>
      </c>
      <c r="L329">
        <v>0.106811319505737</v>
      </c>
      <c r="M329">
        <v>0.28723183827756699</v>
      </c>
      <c r="N329">
        <v>0.30420207560972301</v>
      </c>
      <c r="O329">
        <v>6</v>
      </c>
    </row>
    <row r="330" spans="1:15" x14ac:dyDescent="0.3">
      <c r="A330" t="s">
        <v>90</v>
      </c>
      <c r="B330" t="s">
        <v>91</v>
      </c>
      <c r="C330" t="s">
        <v>92</v>
      </c>
      <c r="D330" t="s">
        <v>93</v>
      </c>
      <c r="E330">
        <v>141</v>
      </c>
      <c r="F330">
        <v>103</v>
      </c>
      <c r="G330">
        <v>13</v>
      </c>
      <c r="H330">
        <v>25</v>
      </c>
      <c r="I330">
        <v>1</v>
      </c>
      <c r="J330">
        <v>0.73049645390070905</v>
      </c>
      <c r="K330">
        <v>0.68932038834951503</v>
      </c>
      <c r="L330">
        <v>0.106811319505737</v>
      </c>
      <c r="M330">
        <v>0.38550282630843302</v>
      </c>
      <c r="N330">
        <v>0.41731177576655099</v>
      </c>
      <c r="O330">
        <v>6</v>
      </c>
    </row>
    <row r="331" spans="1:15" x14ac:dyDescent="0.3">
      <c r="A331" t="s">
        <v>102</v>
      </c>
      <c r="B331" t="s">
        <v>103</v>
      </c>
      <c r="C331" t="s">
        <v>104</v>
      </c>
      <c r="D331" t="s">
        <v>105</v>
      </c>
      <c r="E331">
        <v>169</v>
      </c>
      <c r="F331">
        <v>121</v>
      </c>
      <c r="G331">
        <v>24</v>
      </c>
      <c r="H331">
        <v>24</v>
      </c>
      <c r="I331">
        <v>16</v>
      </c>
      <c r="J331">
        <v>0.71597633136094696</v>
      </c>
      <c r="K331">
        <v>0.68932038834951503</v>
      </c>
      <c r="L331">
        <v>0.106811319505737</v>
      </c>
      <c r="M331">
        <v>0.249561030935494</v>
      </c>
      <c r="N331">
        <v>0.26084305573511701</v>
      </c>
      <c r="O331">
        <v>6</v>
      </c>
    </row>
    <row r="332" spans="1:15" x14ac:dyDescent="0.3">
      <c r="A332" t="s">
        <v>110</v>
      </c>
      <c r="B332" t="s">
        <v>111</v>
      </c>
      <c r="C332" t="s">
        <v>112</v>
      </c>
      <c r="D332" t="s">
        <v>113</v>
      </c>
      <c r="E332">
        <v>101</v>
      </c>
      <c r="F332">
        <v>74</v>
      </c>
      <c r="G332">
        <v>20</v>
      </c>
      <c r="H332">
        <v>7</v>
      </c>
      <c r="I332">
        <v>8</v>
      </c>
      <c r="J332">
        <v>0.73267326732673299</v>
      </c>
      <c r="K332">
        <v>0.68932038834951503</v>
      </c>
      <c r="L332">
        <v>0.106811319505737</v>
      </c>
      <c r="M332">
        <v>0.40588281446040497</v>
      </c>
      <c r="N332">
        <v>0.440769099186819</v>
      </c>
      <c r="O332">
        <v>6</v>
      </c>
    </row>
    <row r="333" spans="1:15" x14ac:dyDescent="0.3">
      <c r="A333" t="s">
        <v>114</v>
      </c>
      <c r="B333" t="s">
        <v>115</v>
      </c>
      <c r="C333" t="s">
        <v>116</v>
      </c>
      <c r="D333" t="s">
        <v>117</v>
      </c>
      <c r="E333">
        <v>98</v>
      </c>
      <c r="F333">
        <v>72</v>
      </c>
      <c r="G333">
        <v>15</v>
      </c>
      <c r="H333">
        <v>11</v>
      </c>
      <c r="I333">
        <v>20</v>
      </c>
      <c r="J333">
        <v>0.73469387755102</v>
      </c>
      <c r="K333">
        <v>0.68932038834951503</v>
      </c>
      <c r="L333">
        <v>0.106811319505737</v>
      </c>
      <c r="M333">
        <v>0.42480038081608801</v>
      </c>
      <c r="N333">
        <v>0.46254317820102397</v>
      </c>
      <c r="O333">
        <v>6</v>
      </c>
    </row>
    <row r="334" spans="1:15" x14ac:dyDescent="0.3">
      <c r="A334" t="s">
        <v>122</v>
      </c>
      <c r="B334" t="s">
        <v>123</v>
      </c>
      <c r="C334" t="s">
        <v>124</v>
      </c>
      <c r="D334" t="s">
        <v>125</v>
      </c>
      <c r="E334">
        <v>175</v>
      </c>
      <c r="F334">
        <v>125</v>
      </c>
      <c r="G334">
        <v>16</v>
      </c>
      <c r="H334">
        <v>34</v>
      </c>
      <c r="I334">
        <v>12</v>
      </c>
      <c r="J334">
        <v>0.71428571428571397</v>
      </c>
      <c r="K334">
        <v>0.68932038834951503</v>
      </c>
      <c r="L334">
        <v>0.106811319505737</v>
      </c>
      <c r="M334">
        <v>0.233732960623699</v>
      </c>
      <c r="N334">
        <v>0.24262498015755099</v>
      </c>
      <c r="O334">
        <v>6</v>
      </c>
    </row>
    <row r="335" spans="1:15" x14ac:dyDescent="0.3">
      <c r="A335" t="s">
        <v>134</v>
      </c>
      <c r="B335" t="s">
        <v>135</v>
      </c>
      <c r="C335" t="s">
        <v>77</v>
      </c>
      <c r="D335" t="s">
        <v>136</v>
      </c>
      <c r="E335">
        <v>275</v>
      </c>
      <c r="F335">
        <v>198</v>
      </c>
      <c r="G335">
        <v>17</v>
      </c>
      <c r="H335">
        <v>60</v>
      </c>
      <c r="I335">
        <v>5</v>
      </c>
      <c r="J335">
        <v>0.72</v>
      </c>
      <c r="K335">
        <v>0.68932038834951503</v>
      </c>
      <c r="L335">
        <v>0.106811319505737</v>
      </c>
      <c r="M335">
        <v>0.28723183827756699</v>
      </c>
      <c r="N335">
        <v>0.30420207560972301</v>
      </c>
      <c r="O335">
        <v>6</v>
      </c>
    </row>
    <row r="336" spans="1:15" x14ac:dyDescent="0.3">
      <c r="A336" t="s">
        <v>141</v>
      </c>
      <c r="B336" t="s">
        <v>142</v>
      </c>
      <c r="C336" t="s">
        <v>143</v>
      </c>
      <c r="D336" t="s">
        <v>144</v>
      </c>
      <c r="E336">
        <v>390</v>
      </c>
      <c r="F336">
        <v>292</v>
      </c>
      <c r="G336">
        <v>31</v>
      </c>
      <c r="H336">
        <v>67</v>
      </c>
      <c r="I336">
        <v>28</v>
      </c>
      <c r="J336">
        <v>0.74871794871794894</v>
      </c>
      <c r="K336">
        <v>0.68932038834951503</v>
      </c>
      <c r="L336">
        <v>0.106811319505737</v>
      </c>
      <c r="M336">
        <v>0.556097992640601</v>
      </c>
      <c r="N336">
        <v>0.61366645275397502</v>
      </c>
      <c r="O336">
        <v>6</v>
      </c>
    </row>
    <row r="337" spans="1:15" x14ac:dyDescent="0.3">
      <c r="A337" t="s">
        <v>152</v>
      </c>
      <c r="B337" t="s">
        <v>153</v>
      </c>
      <c r="C337" t="s">
        <v>154</v>
      </c>
      <c r="D337" t="s">
        <v>155</v>
      </c>
      <c r="E337">
        <v>179</v>
      </c>
      <c r="F337">
        <v>130</v>
      </c>
      <c r="G337">
        <v>11</v>
      </c>
      <c r="H337">
        <v>38</v>
      </c>
      <c r="I337">
        <v>9</v>
      </c>
      <c r="J337">
        <v>0.72625698324022303</v>
      </c>
      <c r="K337">
        <v>0.68932038834951503</v>
      </c>
      <c r="L337">
        <v>0.106811319505737</v>
      </c>
      <c r="M337">
        <v>0.34581161492649698</v>
      </c>
      <c r="N337">
        <v>0.37162727509925297</v>
      </c>
      <c r="O337">
        <v>6</v>
      </c>
    </row>
    <row r="338" spans="1:15" x14ac:dyDescent="0.3">
      <c r="A338" t="s">
        <v>238</v>
      </c>
      <c r="B338" t="s">
        <v>239</v>
      </c>
      <c r="C338" t="s">
        <v>139</v>
      </c>
      <c r="D338" t="s">
        <v>240</v>
      </c>
      <c r="E338">
        <v>167</v>
      </c>
      <c r="F338">
        <v>124</v>
      </c>
      <c r="G338">
        <v>21</v>
      </c>
      <c r="H338">
        <v>22</v>
      </c>
      <c r="I338">
        <v>6</v>
      </c>
      <c r="J338">
        <v>0.74251497005987999</v>
      </c>
      <c r="K338">
        <v>0.68932038834951503</v>
      </c>
      <c r="L338">
        <v>0.106811319505737</v>
      </c>
      <c r="M338">
        <v>0.49802382328502598</v>
      </c>
      <c r="N338">
        <v>0.54682320619373204</v>
      </c>
      <c r="O338">
        <v>6</v>
      </c>
    </row>
    <row r="339" spans="1:15" x14ac:dyDescent="0.3">
      <c r="A339" t="s">
        <v>308</v>
      </c>
      <c r="B339" t="s">
        <v>309</v>
      </c>
      <c r="C339" t="s">
        <v>100</v>
      </c>
      <c r="D339" t="s">
        <v>310</v>
      </c>
      <c r="E339">
        <v>252</v>
      </c>
      <c r="F339">
        <v>186</v>
      </c>
      <c r="G339">
        <v>41</v>
      </c>
      <c r="H339">
        <v>25</v>
      </c>
      <c r="I339">
        <v>20</v>
      </c>
      <c r="J339">
        <v>0.73809523809523803</v>
      </c>
      <c r="K339">
        <v>0.68932038834951503</v>
      </c>
      <c r="L339">
        <v>0.106811319505737</v>
      </c>
      <c r="M339">
        <v>0.45664495084815199</v>
      </c>
      <c r="N339">
        <v>0.49919621120827001</v>
      </c>
      <c r="O339">
        <v>6</v>
      </c>
    </row>
    <row r="340" spans="1:15" x14ac:dyDescent="0.3">
      <c r="A340" t="s">
        <v>341</v>
      </c>
      <c r="B340" t="s">
        <v>342</v>
      </c>
      <c r="C340" t="s">
        <v>53</v>
      </c>
      <c r="D340" t="s">
        <v>343</v>
      </c>
      <c r="E340">
        <v>174</v>
      </c>
      <c r="F340">
        <v>126</v>
      </c>
      <c r="G340">
        <v>14</v>
      </c>
      <c r="H340">
        <v>34</v>
      </c>
      <c r="I340">
        <v>0</v>
      </c>
      <c r="J340">
        <v>0.72413793103448298</v>
      </c>
      <c r="K340">
        <v>0.68932038834951503</v>
      </c>
      <c r="L340">
        <v>0.106811319505737</v>
      </c>
      <c r="M340">
        <v>0.32597240485450701</v>
      </c>
      <c r="N340">
        <v>0.34879238610957197</v>
      </c>
      <c r="O340">
        <v>6</v>
      </c>
    </row>
    <row r="341" spans="1:15" x14ac:dyDescent="0.3">
      <c r="A341" t="s">
        <v>354</v>
      </c>
      <c r="B341" t="s">
        <v>355</v>
      </c>
      <c r="C341" t="s">
        <v>356</v>
      </c>
      <c r="D341" t="s">
        <v>357</v>
      </c>
      <c r="E341">
        <v>547</v>
      </c>
      <c r="F341">
        <v>395</v>
      </c>
      <c r="G341">
        <v>48</v>
      </c>
      <c r="H341">
        <v>104</v>
      </c>
      <c r="I341">
        <v>80</v>
      </c>
      <c r="J341">
        <v>0.72212065813528303</v>
      </c>
      <c r="K341">
        <v>0.68932038834951503</v>
      </c>
      <c r="L341">
        <v>0.106811319505737</v>
      </c>
      <c r="M341">
        <v>0.30708608354947903</v>
      </c>
      <c r="N341">
        <v>0.327054270082833</v>
      </c>
      <c r="O341">
        <v>6</v>
      </c>
    </row>
    <row r="342" spans="1:15" x14ac:dyDescent="0.3">
      <c r="A342" t="s">
        <v>470</v>
      </c>
      <c r="B342" t="s">
        <v>471</v>
      </c>
      <c r="C342" t="s">
        <v>472</v>
      </c>
      <c r="D342" t="s">
        <v>473</v>
      </c>
      <c r="E342">
        <v>164</v>
      </c>
      <c r="F342">
        <v>117</v>
      </c>
      <c r="G342">
        <v>25</v>
      </c>
      <c r="H342">
        <v>22</v>
      </c>
      <c r="I342">
        <v>34</v>
      </c>
      <c r="J342">
        <v>0.71341463414634099</v>
      </c>
      <c r="K342">
        <v>0.68932038834951503</v>
      </c>
      <c r="L342">
        <v>0.106811319505737</v>
      </c>
      <c r="M342">
        <v>0.22557764390816901</v>
      </c>
      <c r="N342">
        <v>0.23323822780203701</v>
      </c>
      <c r="O342">
        <v>6</v>
      </c>
    </row>
    <row r="343" spans="1:15" x14ac:dyDescent="0.3">
      <c r="A343" t="s">
        <v>483</v>
      </c>
      <c r="B343" t="s">
        <v>484</v>
      </c>
      <c r="C343" t="s">
        <v>485</v>
      </c>
      <c r="D343" t="s">
        <v>486</v>
      </c>
      <c r="E343">
        <v>375</v>
      </c>
      <c r="F343">
        <v>267</v>
      </c>
      <c r="G343">
        <v>46</v>
      </c>
      <c r="H343">
        <v>62</v>
      </c>
      <c r="I343">
        <v>35</v>
      </c>
      <c r="J343">
        <v>0.71199999999999997</v>
      </c>
      <c r="K343">
        <v>0.68932038834951503</v>
      </c>
      <c r="L343">
        <v>0.106811319505737</v>
      </c>
      <c r="M343">
        <v>0.21233340956215099</v>
      </c>
      <c r="N343">
        <v>0.21799414197668199</v>
      </c>
      <c r="O343">
        <v>6</v>
      </c>
    </row>
    <row r="344" spans="1:15" x14ac:dyDescent="0.3">
      <c r="A344" t="s">
        <v>524</v>
      </c>
      <c r="B344" t="s">
        <v>525</v>
      </c>
      <c r="C344" t="s">
        <v>116</v>
      </c>
      <c r="D344" t="s">
        <v>526</v>
      </c>
      <c r="E344">
        <v>231</v>
      </c>
      <c r="F344">
        <v>171</v>
      </c>
      <c r="G344">
        <v>23</v>
      </c>
      <c r="H344">
        <v>37</v>
      </c>
      <c r="I344">
        <v>7</v>
      </c>
      <c r="J344">
        <v>0.74025974025973995</v>
      </c>
      <c r="K344">
        <v>0.68932038834951503</v>
      </c>
      <c r="L344">
        <v>0.106811319505737</v>
      </c>
      <c r="M344">
        <v>0.47690967723219402</v>
      </c>
      <c r="N344">
        <v>0.52252086857651703</v>
      </c>
      <c r="O344">
        <v>6</v>
      </c>
    </row>
    <row r="345" spans="1:15" x14ac:dyDescent="0.3">
      <c r="A345" t="s">
        <v>530</v>
      </c>
      <c r="B345" t="s">
        <v>531</v>
      </c>
      <c r="C345" t="s">
        <v>532</v>
      </c>
      <c r="D345" t="s">
        <v>533</v>
      </c>
      <c r="E345">
        <v>108</v>
      </c>
      <c r="F345">
        <v>77</v>
      </c>
      <c r="G345">
        <v>10</v>
      </c>
      <c r="H345">
        <v>21</v>
      </c>
      <c r="I345">
        <v>48</v>
      </c>
      <c r="J345">
        <v>0.71296296296296302</v>
      </c>
      <c r="K345">
        <v>0.68932038834951503</v>
      </c>
      <c r="L345">
        <v>0.106811319505737</v>
      </c>
      <c r="M345">
        <v>0.22134896116678399</v>
      </c>
      <c r="N345">
        <v>0.22837102287695499</v>
      </c>
      <c r="O345">
        <v>6</v>
      </c>
    </row>
    <row r="346" spans="1:15" x14ac:dyDescent="0.3">
      <c r="A346" t="s">
        <v>594</v>
      </c>
      <c r="B346" t="s">
        <v>595</v>
      </c>
      <c r="C346" t="s">
        <v>53</v>
      </c>
      <c r="D346" t="s">
        <v>596</v>
      </c>
      <c r="E346">
        <v>117</v>
      </c>
      <c r="F346">
        <v>88</v>
      </c>
      <c r="G346">
        <v>18</v>
      </c>
      <c r="H346">
        <v>11</v>
      </c>
      <c r="I346">
        <v>1</v>
      </c>
      <c r="J346">
        <v>0.75213675213675202</v>
      </c>
      <c r="K346">
        <v>0.68932038834951503</v>
      </c>
      <c r="L346">
        <v>0.106811319505737</v>
      </c>
      <c r="M346">
        <v>0.58810586816000898</v>
      </c>
      <c r="N346">
        <v>0.65050745003305199</v>
      </c>
      <c r="O346">
        <v>6</v>
      </c>
    </row>
    <row r="347" spans="1:15" x14ac:dyDescent="0.3">
      <c r="A347" t="s">
        <v>597</v>
      </c>
      <c r="B347" t="s">
        <v>598</v>
      </c>
      <c r="C347" t="s">
        <v>599</v>
      </c>
      <c r="D347" t="s">
        <v>600</v>
      </c>
      <c r="E347">
        <v>294</v>
      </c>
      <c r="F347">
        <v>221</v>
      </c>
      <c r="G347">
        <v>36</v>
      </c>
      <c r="H347">
        <v>37</v>
      </c>
      <c r="I347">
        <v>7</v>
      </c>
      <c r="J347">
        <v>0.75170068027210901</v>
      </c>
      <c r="K347">
        <v>0.68932038834951503</v>
      </c>
      <c r="L347">
        <v>0.106811319505737</v>
      </c>
      <c r="M347">
        <v>0.58402323097641096</v>
      </c>
      <c r="N347">
        <v>0.645808343237251</v>
      </c>
      <c r="O347">
        <v>6</v>
      </c>
    </row>
    <row r="348" spans="1:15" x14ac:dyDescent="0.3">
      <c r="A348" t="s">
        <v>661</v>
      </c>
      <c r="B348" t="s">
        <v>662</v>
      </c>
      <c r="C348" t="s">
        <v>53</v>
      </c>
      <c r="D348" t="s">
        <v>663</v>
      </c>
      <c r="E348">
        <v>380</v>
      </c>
      <c r="F348">
        <v>279</v>
      </c>
      <c r="G348">
        <v>35</v>
      </c>
      <c r="H348">
        <v>66</v>
      </c>
      <c r="I348">
        <v>38</v>
      </c>
      <c r="J348">
        <v>0.73421052631578898</v>
      </c>
      <c r="K348">
        <v>0.68932038834951503</v>
      </c>
      <c r="L348">
        <v>0.106811319505737</v>
      </c>
      <c r="M348">
        <v>0.42027509981153</v>
      </c>
      <c r="N348">
        <v>0.45733458929999399</v>
      </c>
      <c r="O348">
        <v>6</v>
      </c>
    </row>
    <row r="349" spans="1:15" x14ac:dyDescent="0.3">
      <c r="A349" t="s">
        <v>707</v>
      </c>
      <c r="B349" t="s">
        <v>708</v>
      </c>
      <c r="C349" t="s">
        <v>709</v>
      </c>
      <c r="D349" t="s">
        <v>710</v>
      </c>
      <c r="E349">
        <v>50</v>
      </c>
      <c r="F349">
        <v>37</v>
      </c>
      <c r="G349">
        <v>5</v>
      </c>
      <c r="H349">
        <v>8</v>
      </c>
      <c r="I349">
        <v>5</v>
      </c>
      <c r="J349">
        <v>0.74</v>
      </c>
      <c r="K349">
        <v>0.68932038834951503</v>
      </c>
      <c r="L349">
        <v>0.106811319505737</v>
      </c>
      <c r="M349">
        <v>0.47447791006610801</v>
      </c>
      <c r="N349">
        <v>0.51972190969232701</v>
      </c>
      <c r="O349">
        <v>6</v>
      </c>
    </row>
    <row r="350" spans="1:15" x14ac:dyDescent="0.3">
      <c r="A350" t="s">
        <v>756</v>
      </c>
      <c r="B350" t="s">
        <v>757</v>
      </c>
      <c r="C350" t="s">
        <v>726</v>
      </c>
      <c r="D350" t="s">
        <v>755</v>
      </c>
      <c r="E350">
        <v>109</v>
      </c>
      <c r="F350">
        <v>82</v>
      </c>
      <c r="G350">
        <v>12</v>
      </c>
      <c r="H350">
        <v>15</v>
      </c>
      <c r="I350">
        <v>1</v>
      </c>
      <c r="J350">
        <v>0.75229357798165097</v>
      </c>
      <c r="K350">
        <v>0.68932038834951503</v>
      </c>
      <c r="L350">
        <v>0.106811319505737</v>
      </c>
      <c r="M350">
        <v>0.58957411933062498</v>
      </c>
      <c r="N350">
        <v>0.65219740403668003</v>
      </c>
      <c r="O350">
        <v>6</v>
      </c>
    </row>
    <row r="351" spans="1:15" x14ac:dyDescent="0.3">
      <c r="A351" t="s">
        <v>761</v>
      </c>
      <c r="B351" t="s">
        <v>762</v>
      </c>
      <c r="C351" t="s">
        <v>267</v>
      </c>
      <c r="D351" t="s">
        <v>763</v>
      </c>
      <c r="E351">
        <v>229</v>
      </c>
      <c r="F351">
        <v>166</v>
      </c>
      <c r="G351">
        <v>31</v>
      </c>
      <c r="H351">
        <v>32</v>
      </c>
      <c r="I351">
        <v>21</v>
      </c>
      <c r="J351">
        <v>0.72489082969432295</v>
      </c>
      <c r="K351">
        <v>0.68932038834951503</v>
      </c>
      <c r="L351">
        <v>0.106811319505737</v>
      </c>
      <c r="M351">
        <v>0.33302127068000598</v>
      </c>
      <c r="N351">
        <v>0.35690561582206298</v>
      </c>
      <c r="O351">
        <v>6</v>
      </c>
    </row>
    <row r="352" spans="1:15" x14ac:dyDescent="0.3">
      <c r="A352" t="s">
        <v>777</v>
      </c>
      <c r="B352" t="s">
        <v>778</v>
      </c>
      <c r="C352" t="s">
        <v>482</v>
      </c>
      <c r="D352" t="s">
        <v>779</v>
      </c>
      <c r="E352">
        <v>186</v>
      </c>
      <c r="F352">
        <v>134</v>
      </c>
      <c r="G352">
        <v>29</v>
      </c>
      <c r="H352">
        <v>23</v>
      </c>
      <c r="I352">
        <v>17</v>
      </c>
      <c r="J352">
        <v>0.72043010752688197</v>
      </c>
      <c r="K352">
        <v>0.68932038834951503</v>
      </c>
      <c r="L352">
        <v>0.106811319505737</v>
      </c>
      <c r="M352">
        <v>0.29125863552033199</v>
      </c>
      <c r="N352">
        <v>0.308836910751285</v>
      </c>
      <c r="O352">
        <v>6</v>
      </c>
    </row>
    <row r="353" spans="1:15" x14ac:dyDescent="0.3">
      <c r="A353" t="s">
        <v>793</v>
      </c>
      <c r="B353" t="s">
        <v>794</v>
      </c>
      <c r="C353" t="s">
        <v>293</v>
      </c>
      <c r="D353" t="s">
        <v>795</v>
      </c>
      <c r="E353">
        <v>366</v>
      </c>
      <c r="F353">
        <v>268</v>
      </c>
      <c r="G353">
        <v>44</v>
      </c>
      <c r="H353">
        <v>54</v>
      </c>
      <c r="I353">
        <v>8</v>
      </c>
      <c r="J353">
        <v>0.73224043715846998</v>
      </c>
      <c r="K353">
        <v>0.68932038834951503</v>
      </c>
      <c r="L353">
        <v>0.106811319505737</v>
      </c>
      <c r="M353">
        <v>0.40183052702246702</v>
      </c>
      <c r="N353">
        <v>0.43610492488432301</v>
      </c>
      <c r="O353">
        <v>6</v>
      </c>
    </row>
    <row r="354" spans="1:15" x14ac:dyDescent="0.3">
      <c r="A354" t="s">
        <v>830</v>
      </c>
      <c r="B354" t="s">
        <v>831</v>
      </c>
      <c r="C354" t="s">
        <v>832</v>
      </c>
      <c r="D354" t="s">
        <v>833</v>
      </c>
      <c r="E354">
        <v>427</v>
      </c>
      <c r="F354">
        <v>312</v>
      </c>
      <c r="G354">
        <v>76</v>
      </c>
      <c r="H354">
        <v>39</v>
      </c>
      <c r="I354">
        <v>0</v>
      </c>
      <c r="J354">
        <v>0.73067915690866503</v>
      </c>
      <c r="K354">
        <v>0.68932038834951503</v>
      </c>
      <c r="L354">
        <v>0.106811319505737</v>
      </c>
      <c r="M354">
        <v>0.38721334733561802</v>
      </c>
      <c r="N354">
        <v>0.41928058186460299</v>
      </c>
      <c r="O354">
        <v>6</v>
      </c>
    </row>
    <row r="355" spans="1:15" x14ac:dyDescent="0.3">
      <c r="A355" t="s">
        <v>850</v>
      </c>
      <c r="B355" t="s">
        <v>851</v>
      </c>
      <c r="C355" t="s">
        <v>852</v>
      </c>
      <c r="D355" t="s">
        <v>853</v>
      </c>
      <c r="E355">
        <v>184</v>
      </c>
      <c r="F355">
        <v>133</v>
      </c>
      <c r="G355">
        <v>17</v>
      </c>
      <c r="H355">
        <v>34</v>
      </c>
      <c r="I355">
        <v>7</v>
      </c>
      <c r="J355">
        <v>0.72282608695652195</v>
      </c>
      <c r="K355">
        <v>0.68932038834951503</v>
      </c>
      <c r="L355">
        <v>0.106811319505737</v>
      </c>
      <c r="M355">
        <v>0.31369052233464401</v>
      </c>
      <c r="N355">
        <v>0.334655965208352</v>
      </c>
      <c r="O355">
        <v>6</v>
      </c>
    </row>
    <row r="356" spans="1:15" x14ac:dyDescent="0.3">
      <c r="A356" t="s">
        <v>882</v>
      </c>
      <c r="B356" t="s">
        <v>883</v>
      </c>
      <c r="C356" t="s">
        <v>680</v>
      </c>
      <c r="D356" t="s">
        <v>884</v>
      </c>
      <c r="E356">
        <v>345</v>
      </c>
      <c r="F356">
        <v>249</v>
      </c>
      <c r="G356">
        <v>34</v>
      </c>
      <c r="H356">
        <v>62</v>
      </c>
      <c r="I356">
        <v>13</v>
      </c>
      <c r="J356">
        <v>0.72173913043478299</v>
      </c>
      <c r="K356">
        <v>0.68932038834951503</v>
      </c>
      <c r="L356">
        <v>0.106811319505737</v>
      </c>
      <c r="M356">
        <v>0.30351410538961499</v>
      </c>
      <c r="N356">
        <v>0.32294293074734198</v>
      </c>
      <c r="O356">
        <v>6</v>
      </c>
    </row>
    <row r="357" spans="1:15" x14ac:dyDescent="0.3">
      <c r="A357" t="s">
        <v>891</v>
      </c>
      <c r="B357" t="s">
        <v>892</v>
      </c>
      <c r="C357" t="s">
        <v>650</v>
      </c>
      <c r="D357" t="s">
        <v>893</v>
      </c>
      <c r="E357">
        <v>28</v>
      </c>
      <c r="F357">
        <v>21</v>
      </c>
      <c r="G357">
        <v>2</v>
      </c>
      <c r="H357">
        <v>5</v>
      </c>
      <c r="I357">
        <v>3</v>
      </c>
      <c r="J357">
        <v>0.75</v>
      </c>
      <c r="K357">
        <v>0.68932038834951503</v>
      </c>
      <c r="L357">
        <v>0.106811319505737</v>
      </c>
      <c r="M357">
        <v>0.56810094596037897</v>
      </c>
      <c r="N357">
        <v>0.62748182673362896</v>
      </c>
      <c r="O357">
        <v>6</v>
      </c>
    </row>
    <row r="358" spans="1:15" x14ac:dyDescent="0.3">
      <c r="A358" t="s">
        <v>905</v>
      </c>
      <c r="B358" t="s">
        <v>906</v>
      </c>
      <c r="C358" t="s">
        <v>233</v>
      </c>
      <c r="D358" t="s">
        <v>907</v>
      </c>
      <c r="E358">
        <v>686</v>
      </c>
      <c r="F358">
        <v>494</v>
      </c>
      <c r="G358">
        <v>30</v>
      </c>
      <c r="H358">
        <v>162</v>
      </c>
      <c r="I358">
        <v>47</v>
      </c>
      <c r="J358">
        <v>0.72011661807580196</v>
      </c>
      <c r="K358">
        <v>0.68932038834951503</v>
      </c>
      <c r="L358">
        <v>0.106811319505737</v>
      </c>
      <c r="M358">
        <v>0.28832365210723798</v>
      </c>
      <c r="N358">
        <v>0.30545875102711501</v>
      </c>
      <c r="O358">
        <v>6</v>
      </c>
    </row>
    <row r="359" spans="1:15" x14ac:dyDescent="0.3">
      <c r="A359" t="s">
        <v>927</v>
      </c>
      <c r="B359" t="s">
        <v>928</v>
      </c>
      <c r="C359" t="s">
        <v>21</v>
      </c>
      <c r="D359" t="s">
        <v>929</v>
      </c>
      <c r="E359">
        <v>365</v>
      </c>
      <c r="F359">
        <v>269</v>
      </c>
      <c r="G359">
        <v>15</v>
      </c>
      <c r="H359">
        <v>81</v>
      </c>
      <c r="I359">
        <v>47</v>
      </c>
      <c r="J359">
        <v>0.73698630136986298</v>
      </c>
      <c r="K359">
        <v>0.68932038834951503</v>
      </c>
      <c r="L359">
        <v>0.106811319505737</v>
      </c>
      <c r="M359">
        <v>0.446262748563725</v>
      </c>
      <c r="N359">
        <v>0.48724631825522202</v>
      </c>
      <c r="O359">
        <v>6</v>
      </c>
    </row>
    <row r="360" spans="1:15" x14ac:dyDescent="0.3">
      <c r="A360" t="s">
        <v>942</v>
      </c>
      <c r="B360" t="s">
        <v>943</v>
      </c>
      <c r="C360" t="s">
        <v>842</v>
      </c>
      <c r="D360" t="s">
        <v>944</v>
      </c>
      <c r="E360">
        <v>624</v>
      </c>
      <c r="F360">
        <v>448</v>
      </c>
      <c r="G360">
        <v>84</v>
      </c>
      <c r="H360">
        <v>92</v>
      </c>
      <c r="I360">
        <v>9</v>
      </c>
      <c r="J360">
        <v>0.71794871794871795</v>
      </c>
      <c r="K360">
        <v>0.68932038834951503</v>
      </c>
      <c r="L360">
        <v>0.106811319505737</v>
      </c>
      <c r="M360">
        <v>0.26802711296592202</v>
      </c>
      <c r="N360">
        <v>0.28209747724227702</v>
      </c>
      <c r="O360">
        <v>6</v>
      </c>
    </row>
    <row r="361" spans="1:15" x14ac:dyDescent="0.3">
      <c r="A361" t="s">
        <v>969</v>
      </c>
      <c r="B361" t="s">
        <v>970</v>
      </c>
      <c r="C361" t="s">
        <v>158</v>
      </c>
      <c r="D361" t="s">
        <v>971</v>
      </c>
      <c r="E361">
        <v>252</v>
      </c>
      <c r="F361">
        <v>189</v>
      </c>
      <c r="G361">
        <v>24</v>
      </c>
      <c r="H361">
        <v>39</v>
      </c>
      <c r="I361">
        <v>21</v>
      </c>
      <c r="J361">
        <v>0.75</v>
      </c>
      <c r="K361">
        <v>0.68932038834951503</v>
      </c>
      <c r="L361">
        <v>0.106811319505737</v>
      </c>
      <c r="M361">
        <v>0.56810094596037897</v>
      </c>
      <c r="N361">
        <v>0.62748182673362896</v>
      </c>
      <c r="O361">
        <v>6</v>
      </c>
    </row>
    <row r="362" spans="1:15" x14ac:dyDescent="0.3">
      <c r="A362" t="s">
        <v>1002</v>
      </c>
      <c r="B362" t="s">
        <v>1003</v>
      </c>
      <c r="C362" t="s">
        <v>267</v>
      </c>
      <c r="D362" t="s">
        <v>1004</v>
      </c>
      <c r="E362">
        <v>275</v>
      </c>
      <c r="F362">
        <v>200</v>
      </c>
      <c r="G362">
        <v>28</v>
      </c>
      <c r="H362">
        <v>47</v>
      </c>
      <c r="I362">
        <v>40</v>
      </c>
      <c r="J362">
        <v>0.72727272727272696</v>
      </c>
      <c r="K362">
        <v>0.68932038834951503</v>
      </c>
      <c r="L362">
        <v>0.106811319505737</v>
      </c>
      <c r="M362">
        <v>0.35532131892794599</v>
      </c>
      <c r="N362">
        <v>0.382572924367034</v>
      </c>
      <c r="O362">
        <v>6</v>
      </c>
    </row>
    <row r="363" spans="1:15" x14ac:dyDescent="0.3">
      <c r="A363" t="s">
        <v>1009</v>
      </c>
      <c r="B363" t="s">
        <v>1010</v>
      </c>
      <c r="C363" t="s">
        <v>363</v>
      </c>
      <c r="D363" t="s">
        <v>1011</v>
      </c>
      <c r="E363">
        <v>488</v>
      </c>
      <c r="F363">
        <v>348</v>
      </c>
      <c r="G363">
        <v>41</v>
      </c>
      <c r="H363">
        <v>99</v>
      </c>
      <c r="I363">
        <v>6</v>
      </c>
      <c r="J363">
        <v>0.713114754098361</v>
      </c>
      <c r="K363">
        <v>0.68932038834951503</v>
      </c>
      <c r="L363">
        <v>0.106811319505737</v>
      </c>
      <c r="M363">
        <v>0.22277007585856201</v>
      </c>
      <c r="N363">
        <v>0.230006722892762</v>
      </c>
      <c r="O363">
        <v>6</v>
      </c>
    </row>
    <row r="364" spans="1:15" x14ac:dyDescent="0.3">
      <c r="A364" t="s">
        <v>1015</v>
      </c>
      <c r="B364" t="s">
        <v>1016</v>
      </c>
      <c r="C364" t="s">
        <v>33</v>
      </c>
      <c r="D364" t="s">
        <v>1017</v>
      </c>
      <c r="E364">
        <v>410</v>
      </c>
      <c r="F364">
        <v>293</v>
      </c>
      <c r="G364">
        <v>30</v>
      </c>
      <c r="H364">
        <v>87</v>
      </c>
      <c r="I364">
        <v>33</v>
      </c>
      <c r="J364">
        <v>0.71463414634146305</v>
      </c>
      <c r="K364">
        <v>0.68932038834951503</v>
      </c>
      <c r="L364">
        <v>0.106811319505737</v>
      </c>
      <c r="M364">
        <v>0.23699508730991001</v>
      </c>
      <c r="N364">
        <v>0.246379681099756</v>
      </c>
      <c r="O364">
        <v>6</v>
      </c>
    </row>
    <row r="365" spans="1:15" x14ac:dyDescent="0.3">
      <c r="A365" t="s">
        <v>1030</v>
      </c>
      <c r="B365" t="s">
        <v>1031</v>
      </c>
      <c r="C365" t="s">
        <v>1032</v>
      </c>
      <c r="D365" t="s">
        <v>1033</v>
      </c>
      <c r="E365">
        <v>129</v>
      </c>
      <c r="F365">
        <v>95</v>
      </c>
      <c r="G365">
        <v>3</v>
      </c>
      <c r="H365">
        <v>31</v>
      </c>
      <c r="I365">
        <v>3</v>
      </c>
      <c r="J365">
        <v>0.73643410852713198</v>
      </c>
      <c r="K365">
        <v>0.68932038834951503</v>
      </c>
      <c r="L365">
        <v>0.106811319505737</v>
      </c>
      <c r="M365">
        <v>0.44109295153016698</v>
      </c>
      <c r="N365">
        <v>0.48129589276286999</v>
      </c>
      <c r="O365">
        <v>6</v>
      </c>
    </row>
    <row r="366" spans="1:15" x14ac:dyDescent="0.3">
      <c r="A366" t="s">
        <v>1034</v>
      </c>
      <c r="B366" t="s">
        <v>1035</v>
      </c>
      <c r="C366" t="s">
        <v>751</v>
      </c>
      <c r="D366" t="s">
        <v>1036</v>
      </c>
      <c r="E366">
        <v>77</v>
      </c>
      <c r="F366">
        <v>56</v>
      </c>
      <c r="G366">
        <v>14</v>
      </c>
      <c r="H366">
        <v>7</v>
      </c>
      <c r="I366">
        <v>9</v>
      </c>
      <c r="J366">
        <v>0.72727272727272696</v>
      </c>
      <c r="K366">
        <v>0.68932038834951503</v>
      </c>
      <c r="L366">
        <v>0.106811319505737</v>
      </c>
      <c r="M366">
        <v>0.35532131892794599</v>
      </c>
      <c r="N366">
        <v>0.382572924367034</v>
      </c>
      <c r="O366">
        <v>6</v>
      </c>
    </row>
    <row r="367" spans="1:15" x14ac:dyDescent="0.3">
      <c r="A367" t="s">
        <v>1052</v>
      </c>
      <c r="B367" t="s">
        <v>1053</v>
      </c>
      <c r="C367" t="s">
        <v>124</v>
      </c>
      <c r="D367" t="s">
        <v>1054</v>
      </c>
      <c r="E367">
        <v>210</v>
      </c>
      <c r="F367">
        <v>154</v>
      </c>
      <c r="G367">
        <v>22</v>
      </c>
      <c r="H367">
        <v>34</v>
      </c>
      <c r="I367">
        <v>7</v>
      </c>
      <c r="J367">
        <v>0.73333333333333295</v>
      </c>
      <c r="K367">
        <v>0.68932038834951503</v>
      </c>
      <c r="L367">
        <v>0.106811319505737</v>
      </c>
      <c r="M367">
        <v>0.41206255280326098</v>
      </c>
      <c r="N367">
        <v>0.44788196499812499</v>
      </c>
      <c r="O367">
        <v>6</v>
      </c>
    </row>
    <row r="368" spans="1:15" x14ac:dyDescent="0.3">
      <c r="A368" t="s">
        <v>1078</v>
      </c>
      <c r="B368" t="s">
        <v>1079</v>
      </c>
      <c r="C368" t="s">
        <v>100</v>
      </c>
      <c r="D368" t="s">
        <v>1080</v>
      </c>
      <c r="E368">
        <v>47</v>
      </c>
      <c r="F368">
        <v>34</v>
      </c>
      <c r="G368">
        <v>3</v>
      </c>
      <c r="H368">
        <v>10</v>
      </c>
      <c r="I368">
        <v>6</v>
      </c>
      <c r="J368">
        <v>0.72340425531914898</v>
      </c>
      <c r="K368">
        <v>0.68932038834951503</v>
      </c>
      <c r="L368">
        <v>0.106811319505737</v>
      </c>
      <c r="M368">
        <v>0.31910351007136201</v>
      </c>
      <c r="N368">
        <v>0.340886302687614</v>
      </c>
      <c r="O368">
        <v>6</v>
      </c>
    </row>
    <row r="369" spans="1:15" x14ac:dyDescent="0.3">
      <c r="A369" t="s">
        <v>1084</v>
      </c>
      <c r="B369" t="s">
        <v>1085</v>
      </c>
      <c r="C369" t="s">
        <v>1086</v>
      </c>
      <c r="D369" t="s">
        <v>1087</v>
      </c>
      <c r="E369">
        <v>367</v>
      </c>
      <c r="F369">
        <v>271</v>
      </c>
      <c r="G369">
        <v>31</v>
      </c>
      <c r="H369">
        <v>65</v>
      </c>
      <c r="I369">
        <v>28</v>
      </c>
      <c r="J369">
        <v>0.73841961852861004</v>
      </c>
      <c r="K369">
        <v>0.68932038834951503</v>
      </c>
      <c r="L369">
        <v>0.106811319505737</v>
      </c>
      <c r="M369">
        <v>0.45968189894385297</v>
      </c>
      <c r="N369">
        <v>0.50269173206727102</v>
      </c>
      <c r="O369">
        <v>6</v>
      </c>
    </row>
    <row r="370" spans="1:15" x14ac:dyDescent="0.3">
      <c r="A370" t="s">
        <v>1091</v>
      </c>
      <c r="B370" t="s">
        <v>1092</v>
      </c>
      <c r="C370" t="s">
        <v>96</v>
      </c>
      <c r="D370" t="s">
        <v>1093</v>
      </c>
      <c r="E370">
        <v>78</v>
      </c>
      <c r="F370">
        <v>58</v>
      </c>
      <c r="G370">
        <v>9</v>
      </c>
      <c r="H370">
        <v>11</v>
      </c>
      <c r="I370">
        <v>20</v>
      </c>
      <c r="J370">
        <v>0.74358974358974395</v>
      </c>
      <c r="K370">
        <v>0.68932038834951503</v>
      </c>
      <c r="L370">
        <v>0.106811319505737</v>
      </c>
      <c r="M370">
        <v>0.50808617936148803</v>
      </c>
      <c r="N370">
        <v>0.55840495683535896</v>
      </c>
      <c r="O370">
        <v>6</v>
      </c>
    </row>
    <row r="371" spans="1:15" x14ac:dyDescent="0.3">
      <c r="A371" t="s">
        <v>1100</v>
      </c>
      <c r="B371" t="s">
        <v>1101</v>
      </c>
      <c r="C371" t="s">
        <v>100</v>
      </c>
      <c r="D371" t="s">
        <v>1102</v>
      </c>
      <c r="E371">
        <v>286</v>
      </c>
      <c r="F371">
        <v>213</v>
      </c>
      <c r="G371">
        <v>37</v>
      </c>
      <c r="H371">
        <v>36</v>
      </c>
      <c r="I371">
        <v>32</v>
      </c>
      <c r="J371">
        <v>0.74475524475524502</v>
      </c>
      <c r="K371">
        <v>0.68932038834951503</v>
      </c>
      <c r="L371">
        <v>0.106811319505737</v>
      </c>
      <c r="M371">
        <v>0.51899795510674096</v>
      </c>
      <c r="N371">
        <v>0.57096438772595304</v>
      </c>
      <c r="O371">
        <v>6</v>
      </c>
    </row>
    <row r="372" spans="1:15" x14ac:dyDescent="0.3">
      <c r="A372" t="s">
        <v>1110</v>
      </c>
      <c r="B372" t="s">
        <v>1111</v>
      </c>
      <c r="C372" t="s">
        <v>1112</v>
      </c>
      <c r="D372" t="s">
        <v>1113</v>
      </c>
      <c r="E372">
        <v>365</v>
      </c>
      <c r="F372">
        <v>260</v>
      </c>
      <c r="G372">
        <v>34</v>
      </c>
      <c r="H372">
        <v>71</v>
      </c>
      <c r="I372">
        <v>4</v>
      </c>
      <c r="J372">
        <v>0.71232876712328796</v>
      </c>
      <c r="K372">
        <v>0.68932038834951503</v>
      </c>
      <c r="L372">
        <v>0.106811319505737</v>
      </c>
      <c r="M372">
        <v>0.215411427180592</v>
      </c>
      <c r="N372">
        <v>0.22153693376982</v>
      </c>
      <c r="O372">
        <v>6</v>
      </c>
    </row>
    <row r="373" spans="1:15" x14ac:dyDescent="0.3">
      <c r="A373" t="s">
        <v>1118</v>
      </c>
      <c r="B373" t="s">
        <v>1119</v>
      </c>
      <c r="C373" t="s">
        <v>225</v>
      </c>
      <c r="D373" t="s">
        <v>1120</v>
      </c>
      <c r="E373">
        <v>264</v>
      </c>
      <c r="F373">
        <v>194</v>
      </c>
      <c r="G373">
        <v>25</v>
      </c>
      <c r="H373">
        <v>45</v>
      </c>
      <c r="I373">
        <v>81</v>
      </c>
      <c r="J373">
        <v>0.73484848484848497</v>
      </c>
      <c r="K373">
        <v>0.68932038834951503</v>
      </c>
      <c r="L373">
        <v>0.106811319505737</v>
      </c>
      <c r="M373">
        <v>0.42624786127209002</v>
      </c>
      <c r="N373">
        <v>0.46420922515589902</v>
      </c>
      <c r="O373">
        <v>6</v>
      </c>
    </row>
    <row r="374" spans="1:15" x14ac:dyDescent="0.3">
      <c r="A374" t="s">
        <v>1124</v>
      </c>
      <c r="B374" t="s">
        <v>1125</v>
      </c>
      <c r="C374" t="s">
        <v>346</v>
      </c>
      <c r="D374" t="s">
        <v>1126</v>
      </c>
      <c r="E374">
        <v>167</v>
      </c>
      <c r="F374">
        <v>119</v>
      </c>
      <c r="G374">
        <v>21</v>
      </c>
      <c r="H374">
        <v>27</v>
      </c>
      <c r="I374">
        <v>4</v>
      </c>
      <c r="J374">
        <v>0.71257485029940104</v>
      </c>
      <c r="K374">
        <v>0.68932038834951503</v>
      </c>
      <c r="L374">
        <v>0.106811319505737</v>
      </c>
      <c r="M374">
        <v>0.217715332583618</v>
      </c>
      <c r="N374">
        <v>0.224188724034146</v>
      </c>
      <c r="O374">
        <v>6</v>
      </c>
    </row>
    <row r="375" spans="1:15" x14ac:dyDescent="0.3">
      <c r="A375" t="s">
        <v>1140</v>
      </c>
      <c r="B375" t="s">
        <v>1141</v>
      </c>
      <c r="C375" t="s">
        <v>229</v>
      </c>
      <c r="D375" t="s">
        <v>1142</v>
      </c>
      <c r="E375">
        <v>39</v>
      </c>
      <c r="F375">
        <v>29</v>
      </c>
      <c r="G375">
        <v>1</v>
      </c>
      <c r="H375">
        <v>9</v>
      </c>
      <c r="I375">
        <v>7</v>
      </c>
      <c r="J375">
        <v>0.74358974358974395</v>
      </c>
      <c r="K375">
        <v>0.68932038834951503</v>
      </c>
      <c r="L375">
        <v>0.106811319505737</v>
      </c>
      <c r="M375">
        <v>0.50808617936148803</v>
      </c>
      <c r="N375">
        <v>0.55840495683535896</v>
      </c>
      <c r="O375">
        <v>6</v>
      </c>
    </row>
    <row r="376" spans="1:15" x14ac:dyDescent="0.3">
      <c r="A376" t="s">
        <v>1153</v>
      </c>
      <c r="B376" t="s">
        <v>1154</v>
      </c>
      <c r="C376" t="s">
        <v>45</v>
      </c>
      <c r="D376" t="s">
        <v>1155</v>
      </c>
      <c r="E376">
        <v>483</v>
      </c>
      <c r="F376">
        <v>347</v>
      </c>
      <c r="G376">
        <v>32</v>
      </c>
      <c r="H376">
        <v>104</v>
      </c>
      <c r="I376">
        <v>69</v>
      </c>
      <c r="J376">
        <v>0.71842650103519701</v>
      </c>
      <c r="K376">
        <v>0.68932038834951503</v>
      </c>
      <c r="L376">
        <v>0.106811319505737</v>
      </c>
      <c r="M376">
        <v>0.27250026327143001</v>
      </c>
      <c r="N376">
        <v>0.28724606381854501</v>
      </c>
      <c r="O376">
        <v>6</v>
      </c>
    </row>
    <row r="377" spans="1:15" x14ac:dyDescent="0.3">
      <c r="A377" t="s">
        <v>1159</v>
      </c>
      <c r="B377" t="s">
        <v>1160</v>
      </c>
      <c r="C377" t="s">
        <v>45</v>
      </c>
      <c r="D377" t="s">
        <v>1161</v>
      </c>
      <c r="E377">
        <v>201</v>
      </c>
      <c r="F377">
        <v>150</v>
      </c>
      <c r="G377">
        <v>22</v>
      </c>
      <c r="H377">
        <v>29</v>
      </c>
      <c r="I377">
        <v>4</v>
      </c>
      <c r="J377">
        <v>0.74626865671641796</v>
      </c>
      <c r="K377">
        <v>0.68932038834951503</v>
      </c>
      <c r="L377">
        <v>0.106811319505737</v>
      </c>
      <c r="M377">
        <v>0.53316697734311402</v>
      </c>
      <c r="N377">
        <v>0.58727290246448705</v>
      </c>
      <c r="O377">
        <v>6</v>
      </c>
    </row>
    <row r="378" spans="1:15" x14ac:dyDescent="0.3">
      <c r="A378" t="s">
        <v>1178</v>
      </c>
      <c r="B378" t="s">
        <v>1179</v>
      </c>
      <c r="C378" t="s">
        <v>539</v>
      </c>
      <c r="D378" t="s">
        <v>1180</v>
      </c>
      <c r="E378">
        <v>165</v>
      </c>
      <c r="F378">
        <v>123</v>
      </c>
      <c r="G378">
        <v>29</v>
      </c>
      <c r="H378">
        <v>13</v>
      </c>
      <c r="I378">
        <v>0</v>
      </c>
      <c r="J378">
        <v>0.74545454545454504</v>
      </c>
      <c r="K378">
        <v>0.68932038834951503</v>
      </c>
      <c r="L378">
        <v>0.106811319505737</v>
      </c>
      <c r="M378">
        <v>0.52554502055389296</v>
      </c>
      <c r="N378">
        <v>0.57850004626031004</v>
      </c>
      <c r="O378">
        <v>6</v>
      </c>
    </row>
    <row r="379" spans="1:15" x14ac:dyDescent="0.3">
      <c r="A379" t="s">
        <v>1243</v>
      </c>
      <c r="B379" t="s">
        <v>1244</v>
      </c>
      <c r="C379" t="s">
        <v>293</v>
      </c>
      <c r="D379" t="s">
        <v>1245</v>
      </c>
      <c r="E379">
        <v>124</v>
      </c>
      <c r="F379">
        <v>90</v>
      </c>
      <c r="G379">
        <v>9</v>
      </c>
      <c r="H379">
        <v>25</v>
      </c>
      <c r="I379">
        <v>7</v>
      </c>
      <c r="J379">
        <v>0.72580645161290303</v>
      </c>
      <c r="K379">
        <v>0.68932038834951503</v>
      </c>
      <c r="L379">
        <v>0.106811319505737</v>
      </c>
      <c r="M379">
        <v>0.34159360105488601</v>
      </c>
      <c r="N379">
        <v>0.366772350020802</v>
      </c>
      <c r="O379">
        <v>6</v>
      </c>
    </row>
    <row r="380" spans="1:15" x14ac:dyDescent="0.3">
      <c r="A380" t="s">
        <v>1249</v>
      </c>
      <c r="B380" t="s">
        <v>1250</v>
      </c>
      <c r="C380" t="s">
        <v>539</v>
      </c>
      <c r="D380" t="s">
        <v>843</v>
      </c>
      <c r="E380">
        <v>380</v>
      </c>
      <c r="F380">
        <v>285</v>
      </c>
      <c r="G380">
        <v>22</v>
      </c>
      <c r="H380">
        <v>73</v>
      </c>
      <c r="I380">
        <v>50</v>
      </c>
      <c r="J380">
        <v>0.75</v>
      </c>
      <c r="K380">
        <v>0.68932038834951503</v>
      </c>
      <c r="L380">
        <v>0.106811319505737</v>
      </c>
      <c r="M380">
        <v>0.56810094596037897</v>
      </c>
      <c r="N380">
        <v>0.62748182673362896</v>
      </c>
      <c r="O380">
        <v>6</v>
      </c>
    </row>
    <row r="381" spans="1:15" x14ac:dyDescent="0.3">
      <c r="A381" t="s">
        <v>1254</v>
      </c>
      <c r="B381" t="s">
        <v>1255</v>
      </c>
      <c r="C381" t="s">
        <v>532</v>
      </c>
      <c r="D381" t="s">
        <v>1256</v>
      </c>
      <c r="E381">
        <v>83</v>
      </c>
      <c r="F381">
        <v>60</v>
      </c>
      <c r="G381">
        <v>4</v>
      </c>
      <c r="H381">
        <v>19</v>
      </c>
      <c r="I381">
        <v>35</v>
      </c>
      <c r="J381">
        <v>0.72289156626506001</v>
      </c>
      <c r="K381">
        <v>0.68932038834951503</v>
      </c>
      <c r="L381">
        <v>0.106811319505737</v>
      </c>
      <c r="M381">
        <v>0.31430355950000699</v>
      </c>
      <c r="N381">
        <v>0.33536156969395498</v>
      </c>
      <c r="O381">
        <v>6</v>
      </c>
    </row>
    <row r="382" spans="1:15" x14ac:dyDescent="0.3">
      <c r="A382" t="s">
        <v>1281</v>
      </c>
      <c r="B382" t="s">
        <v>1282</v>
      </c>
      <c r="C382" t="s">
        <v>25</v>
      </c>
      <c r="D382" t="s">
        <v>1283</v>
      </c>
      <c r="E382">
        <v>48</v>
      </c>
      <c r="F382">
        <v>35</v>
      </c>
      <c r="G382">
        <v>6</v>
      </c>
      <c r="H382">
        <v>7</v>
      </c>
      <c r="I382">
        <v>2</v>
      </c>
      <c r="J382">
        <v>0.72916666666666696</v>
      </c>
      <c r="K382">
        <v>0.68932038834951503</v>
      </c>
      <c r="L382">
        <v>0.106811319505737</v>
      </c>
      <c r="M382">
        <v>0.37305295451398202</v>
      </c>
      <c r="N382">
        <v>0.40298199956425002</v>
      </c>
      <c r="O382">
        <v>6</v>
      </c>
    </row>
    <row r="383" spans="1:15" x14ac:dyDescent="0.3">
      <c r="A383" t="s">
        <v>1329</v>
      </c>
      <c r="B383" t="s">
        <v>1330</v>
      </c>
      <c r="C383" t="s">
        <v>139</v>
      </c>
      <c r="D383" t="s">
        <v>1331</v>
      </c>
      <c r="E383">
        <v>46</v>
      </c>
      <c r="F383">
        <v>33</v>
      </c>
      <c r="G383">
        <v>5</v>
      </c>
      <c r="H383">
        <v>8</v>
      </c>
      <c r="I383">
        <v>6</v>
      </c>
      <c r="J383">
        <v>0.71739130434782605</v>
      </c>
      <c r="K383">
        <v>0.68932038834951503</v>
      </c>
      <c r="L383">
        <v>0.106811319505737</v>
      </c>
      <c r="M383">
        <v>0.26280843760949701</v>
      </c>
      <c r="N383">
        <v>0.27609079290329702</v>
      </c>
      <c r="O383">
        <v>6</v>
      </c>
    </row>
    <row r="384" spans="1:15" x14ac:dyDescent="0.3">
      <c r="A384" t="s">
        <v>1335</v>
      </c>
      <c r="B384" t="s">
        <v>1336</v>
      </c>
      <c r="C384" t="s">
        <v>1337</v>
      </c>
      <c r="D384" t="s">
        <v>1338</v>
      </c>
      <c r="E384">
        <v>106</v>
      </c>
      <c r="F384">
        <v>76</v>
      </c>
      <c r="G384">
        <v>23</v>
      </c>
      <c r="H384">
        <v>7</v>
      </c>
      <c r="I384">
        <v>7</v>
      </c>
      <c r="J384">
        <v>0.71698113207547198</v>
      </c>
      <c r="K384">
        <v>0.68932038834951503</v>
      </c>
      <c r="L384">
        <v>0.106811319505737</v>
      </c>
      <c r="M384">
        <v>0.25896828027174901</v>
      </c>
      <c r="N384">
        <v>0.27167077989914101</v>
      </c>
      <c r="O384">
        <v>6</v>
      </c>
    </row>
    <row r="385" spans="1:15" x14ac:dyDescent="0.3">
      <c r="A385" t="s">
        <v>1342</v>
      </c>
      <c r="B385" t="s">
        <v>1343</v>
      </c>
      <c r="C385" t="s">
        <v>874</v>
      </c>
      <c r="D385" t="s">
        <v>1344</v>
      </c>
      <c r="E385">
        <v>92</v>
      </c>
      <c r="F385">
        <v>69</v>
      </c>
      <c r="G385">
        <v>18</v>
      </c>
      <c r="H385">
        <v>5</v>
      </c>
      <c r="I385">
        <v>3</v>
      </c>
      <c r="J385">
        <v>0.75</v>
      </c>
      <c r="K385">
        <v>0.68932038834951503</v>
      </c>
      <c r="L385">
        <v>0.106811319505737</v>
      </c>
      <c r="M385">
        <v>0.56810094596037897</v>
      </c>
      <c r="N385">
        <v>0.62748182673362896</v>
      </c>
      <c r="O385">
        <v>6</v>
      </c>
    </row>
    <row r="386" spans="1:15" x14ac:dyDescent="0.3">
      <c r="A386" t="s">
        <v>1345</v>
      </c>
      <c r="B386" t="s">
        <v>1346</v>
      </c>
      <c r="C386" t="s">
        <v>726</v>
      </c>
      <c r="D386" t="s">
        <v>1347</v>
      </c>
      <c r="E386">
        <v>122</v>
      </c>
      <c r="F386">
        <v>89</v>
      </c>
      <c r="G386">
        <v>12</v>
      </c>
      <c r="H386">
        <v>21</v>
      </c>
      <c r="I386">
        <v>27</v>
      </c>
      <c r="J386">
        <v>0.72950819672131195</v>
      </c>
      <c r="K386">
        <v>0.68932038834951503</v>
      </c>
      <c r="L386">
        <v>0.106811319505737</v>
      </c>
      <c r="M386">
        <v>0.376250462570481</v>
      </c>
      <c r="N386">
        <v>0.406662324599814</v>
      </c>
      <c r="O386">
        <v>6</v>
      </c>
    </row>
    <row r="387" spans="1:15" x14ac:dyDescent="0.3">
      <c r="A387" t="s">
        <v>1348</v>
      </c>
      <c r="B387" t="s">
        <v>1349</v>
      </c>
      <c r="C387" t="s">
        <v>472</v>
      </c>
      <c r="D387" t="s">
        <v>1350</v>
      </c>
      <c r="E387">
        <v>131</v>
      </c>
      <c r="F387">
        <v>98</v>
      </c>
      <c r="G387">
        <v>12</v>
      </c>
      <c r="H387">
        <v>21</v>
      </c>
      <c r="I387">
        <v>10</v>
      </c>
      <c r="J387">
        <v>0.74809160305343503</v>
      </c>
      <c r="K387">
        <v>0.68932038834951503</v>
      </c>
      <c r="L387">
        <v>0.106811319505737</v>
      </c>
      <c r="M387">
        <v>0.550233954377503</v>
      </c>
      <c r="N387">
        <v>0.60691695706925897</v>
      </c>
      <c r="O387">
        <v>6</v>
      </c>
    </row>
    <row r="388" spans="1:15" x14ac:dyDescent="0.3">
      <c r="A388" t="s">
        <v>1366</v>
      </c>
      <c r="B388" t="s">
        <v>1367</v>
      </c>
      <c r="C388" t="s">
        <v>1086</v>
      </c>
      <c r="D388" t="s">
        <v>1368</v>
      </c>
      <c r="E388">
        <v>245</v>
      </c>
      <c r="F388">
        <v>181</v>
      </c>
      <c r="G388">
        <v>14</v>
      </c>
      <c r="H388">
        <v>50</v>
      </c>
      <c r="I388">
        <v>8</v>
      </c>
      <c r="J388">
        <v>0.73877551020408205</v>
      </c>
      <c r="K388">
        <v>0.68932038834951503</v>
      </c>
      <c r="L388">
        <v>0.106811319505737</v>
      </c>
      <c r="M388">
        <v>0.46301386485456503</v>
      </c>
      <c r="N388">
        <v>0.50652681780971798</v>
      </c>
      <c r="O388">
        <v>6</v>
      </c>
    </row>
    <row r="389" spans="1:15" x14ac:dyDescent="0.3">
      <c r="A389" t="s">
        <v>1385</v>
      </c>
      <c r="B389" t="s">
        <v>1386</v>
      </c>
      <c r="C389" t="s">
        <v>1387</v>
      </c>
      <c r="D389" t="s">
        <v>1388</v>
      </c>
      <c r="E389">
        <v>270</v>
      </c>
      <c r="F389">
        <v>200</v>
      </c>
      <c r="G389">
        <v>21</v>
      </c>
      <c r="H389">
        <v>49</v>
      </c>
      <c r="I389">
        <v>28</v>
      </c>
      <c r="J389">
        <v>0.74074074074074103</v>
      </c>
      <c r="K389">
        <v>0.68932038834951503</v>
      </c>
      <c r="L389">
        <v>0.106811319505737</v>
      </c>
      <c r="M389">
        <v>0.48141294976198001</v>
      </c>
      <c r="N389">
        <v>0.52770412576946002</v>
      </c>
      <c r="O389">
        <v>6</v>
      </c>
    </row>
    <row r="390" spans="1:15" x14ac:dyDescent="0.3">
      <c r="A390" t="s">
        <v>1399</v>
      </c>
      <c r="B390" t="s">
        <v>1400</v>
      </c>
      <c r="C390" t="s">
        <v>96</v>
      </c>
      <c r="D390" t="s">
        <v>1401</v>
      </c>
      <c r="E390">
        <v>255</v>
      </c>
      <c r="F390">
        <v>182</v>
      </c>
      <c r="G390">
        <v>26</v>
      </c>
      <c r="H390">
        <v>47</v>
      </c>
      <c r="I390">
        <v>46</v>
      </c>
      <c r="J390">
        <v>0.71372549019607801</v>
      </c>
      <c r="K390">
        <v>0.68932038834951503</v>
      </c>
      <c r="L390">
        <v>0.106811319505737</v>
      </c>
      <c r="M390">
        <v>0.228487972618417</v>
      </c>
      <c r="N390">
        <v>0.23658801001518101</v>
      </c>
      <c r="O390">
        <v>6</v>
      </c>
    </row>
    <row r="391" spans="1:15" x14ac:dyDescent="0.3">
      <c r="A391" t="s">
        <v>1408</v>
      </c>
      <c r="B391" t="s">
        <v>1409</v>
      </c>
      <c r="C391" t="s">
        <v>1032</v>
      </c>
      <c r="D391" t="s">
        <v>1410</v>
      </c>
      <c r="E391">
        <v>53</v>
      </c>
      <c r="F391">
        <v>38</v>
      </c>
      <c r="G391">
        <v>8</v>
      </c>
      <c r="H391">
        <v>7</v>
      </c>
      <c r="I391">
        <v>0</v>
      </c>
      <c r="J391">
        <v>0.71698113207547198</v>
      </c>
      <c r="K391">
        <v>0.68932038834951503</v>
      </c>
      <c r="L391">
        <v>0.106811319505737</v>
      </c>
      <c r="M391">
        <v>0.25896828027174901</v>
      </c>
      <c r="N391">
        <v>0.27167077989914101</v>
      </c>
      <c r="O391">
        <v>6</v>
      </c>
    </row>
    <row r="392" spans="1:15" x14ac:dyDescent="0.3">
      <c r="A392" t="s">
        <v>1433</v>
      </c>
      <c r="B392" t="s">
        <v>1434</v>
      </c>
      <c r="C392" t="s">
        <v>124</v>
      </c>
      <c r="D392" t="s">
        <v>1435</v>
      </c>
      <c r="E392">
        <v>59</v>
      </c>
      <c r="F392">
        <v>43</v>
      </c>
      <c r="G392">
        <v>9</v>
      </c>
      <c r="H392">
        <v>7</v>
      </c>
      <c r="I392">
        <v>11</v>
      </c>
      <c r="J392">
        <v>0.72881355932203395</v>
      </c>
      <c r="K392">
        <v>0.68932038834951503</v>
      </c>
      <c r="L392">
        <v>0.106811319505737</v>
      </c>
      <c r="M392">
        <v>0.369747056353873</v>
      </c>
      <c r="N392">
        <v>0.39917691774781899</v>
      </c>
      <c r="O392">
        <v>6</v>
      </c>
    </row>
    <row r="393" spans="1:15" x14ac:dyDescent="0.3">
      <c r="A393" t="s">
        <v>1451</v>
      </c>
      <c r="B393" t="s">
        <v>1452</v>
      </c>
      <c r="C393" t="s">
        <v>421</v>
      </c>
      <c r="D393" t="s">
        <v>1453</v>
      </c>
      <c r="E393">
        <v>43</v>
      </c>
      <c r="F393">
        <v>31</v>
      </c>
      <c r="G393">
        <v>1</v>
      </c>
      <c r="H393">
        <v>11</v>
      </c>
      <c r="I393">
        <v>5</v>
      </c>
      <c r="J393">
        <v>0.72093023255813904</v>
      </c>
      <c r="K393">
        <v>0.68932038834951503</v>
      </c>
      <c r="L393">
        <v>0.106811319505737</v>
      </c>
      <c r="M393">
        <v>0.29594095789563901</v>
      </c>
      <c r="N393">
        <v>0.31422625393914599</v>
      </c>
      <c r="O393">
        <v>6</v>
      </c>
    </row>
    <row r="394" spans="1:15" x14ac:dyDescent="0.3">
      <c r="A394" t="s">
        <v>1475</v>
      </c>
      <c r="B394" t="s">
        <v>1476</v>
      </c>
      <c r="C394" t="s">
        <v>120</v>
      </c>
      <c r="D394" t="s">
        <v>1477</v>
      </c>
      <c r="E394">
        <v>264</v>
      </c>
      <c r="F394">
        <v>194</v>
      </c>
      <c r="G394">
        <v>47</v>
      </c>
      <c r="H394">
        <v>23</v>
      </c>
      <c r="I394">
        <v>16</v>
      </c>
      <c r="J394">
        <v>0.73484848484848497</v>
      </c>
      <c r="K394">
        <v>0.68932038834951503</v>
      </c>
      <c r="L394">
        <v>0.106811319505737</v>
      </c>
      <c r="M394">
        <v>0.42624786127209002</v>
      </c>
      <c r="N394">
        <v>0.46420922515589902</v>
      </c>
      <c r="O394">
        <v>6</v>
      </c>
    </row>
    <row r="395" spans="1:15" x14ac:dyDescent="0.3">
      <c r="A395" t="s">
        <v>1487</v>
      </c>
      <c r="B395" t="s">
        <v>1488</v>
      </c>
      <c r="C395" t="s">
        <v>456</v>
      </c>
      <c r="D395" t="s">
        <v>1489</v>
      </c>
      <c r="E395">
        <v>84</v>
      </c>
      <c r="F395">
        <v>62</v>
      </c>
      <c r="G395">
        <v>9</v>
      </c>
      <c r="H395">
        <v>13</v>
      </c>
      <c r="I395">
        <v>13</v>
      </c>
      <c r="J395">
        <v>0.73809523809523803</v>
      </c>
      <c r="K395">
        <v>0.68932038834951503</v>
      </c>
      <c r="L395">
        <v>0.106811319505737</v>
      </c>
      <c r="M395">
        <v>0.45664495084815199</v>
      </c>
      <c r="N395">
        <v>0.49919621120827001</v>
      </c>
      <c r="O395">
        <v>6</v>
      </c>
    </row>
    <row r="396" spans="1:15" x14ac:dyDescent="0.3">
      <c r="A396" t="s">
        <v>1527</v>
      </c>
      <c r="B396" t="s">
        <v>1528</v>
      </c>
      <c r="C396" t="s">
        <v>112</v>
      </c>
      <c r="D396" t="s">
        <v>1529</v>
      </c>
      <c r="E396">
        <v>22</v>
      </c>
      <c r="F396">
        <v>16</v>
      </c>
      <c r="G396">
        <v>4</v>
      </c>
      <c r="H396">
        <v>2</v>
      </c>
      <c r="I396">
        <v>2</v>
      </c>
      <c r="J396">
        <v>0.72727272727272696</v>
      </c>
      <c r="K396">
        <v>0.68932038834951503</v>
      </c>
      <c r="L396">
        <v>0.106811319505737</v>
      </c>
      <c r="M396">
        <v>0.35532131892794599</v>
      </c>
      <c r="N396">
        <v>0.382572924367034</v>
      </c>
      <c r="O396">
        <v>6</v>
      </c>
    </row>
    <row r="397" spans="1:15" x14ac:dyDescent="0.3">
      <c r="A397" t="s">
        <v>1540</v>
      </c>
      <c r="B397" t="s">
        <v>1541</v>
      </c>
      <c r="C397" t="s">
        <v>996</v>
      </c>
      <c r="D397" t="s">
        <v>1542</v>
      </c>
      <c r="E397">
        <v>71</v>
      </c>
      <c r="F397">
        <v>51</v>
      </c>
      <c r="G397">
        <v>8</v>
      </c>
      <c r="H397">
        <v>12</v>
      </c>
      <c r="I397">
        <v>12</v>
      </c>
      <c r="J397">
        <v>0.71830985915492995</v>
      </c>
      <c r="K397">
        <v>0.68932038834951503</v>
      </c>
      <c r="L397">
        <v>0.106811319505737</v>
      </c>
      <c r="M397">
        <v>0.27140822657712799</v>
      </c>
      <c r="N397">
        <v>0.28598913188443298</v>
      </c>
      <c r="O397">
        <v>6</v>
      </c>
    </row>
    <row r="398" spans="1:15" x14ac:dyDescent="0.3">
      <c r="A398" t="s">
        <v>1558</v>
      </c>
      <c r="B398" t="s">
        <v>1559</v>
      </c>
      <c r="C398" t="s">
        <v>17</v>
      </c>
      <c r="D398" t="s">
        <v>1560</v>
      </c>
      <c r="E398">
        <v>88</v>
      </c>
      <c r="F398">
        <v>63</v>
      </c>
      <c r="G398">
        <v>4</v>
      </c>
      <c r="H398">
        <v>21</v>
      </c>
      <c r="I398">
        <v>6</v>
      </c>
      <c r="J398">
        <v>0.71590909090909105</v>
      </c>
      <c r="K398">
        <v>0.68932038834951503</v>
      </c>
      <c r="L398">
        <v>0.106811319505737</v>
      </c>
      <c r="M398">
        <v>0.24893150541173001</v>
      </c>
      <c r="N398">
        <v>0.26011847318373699</v>
      </c>
      <c r="O398">
        <v>6</v>
      </c>
    </row>
    <row r="399" spans="1:15" x14ac:dyDescent="0.3">
      <c r="A399" t="s">
        <v>1573</v>
      </c>
      <c r="B399" t="s">
        <v>1574</v>
      </c>
      <c r="C399" t="s">
        <v>17</v>
      </c>
      <c r="D399" t="s">
        <v>1575</v>
      </c>
      <c r="E399">
        <v>88</v>
      </c>
      <c r="F399">
        <v>63</v>
      </c>
      <c r="G399">
        <v>12</v>
      </c>
      <c r="H399">
        <v>13</v>
      </c>
      <c r="I399">
        <v>6</v>
      </c>
      <c r="J399">
        <v>0.71590909090909105</v>
      </c>
      <c r="K399">
        <v>0.68932038834951503</v>
      </c>
      <c r="L399">
        <v>0.106811319505737</v>
      </c>
      <c r="M399">
        <v>0.24893150541173001</v>
      </c>
      <c r="N399">
        <v>0.26011847318373699</v>
      </c>
      <c r="O399">
        <v>6</v>
      </c>
    </row>
    <row r="400" spans="1:15" x14ac:dyDescent="0.3">
      <c r="A400" t="s">
        <v>1622</v>
      </c>
      <c r="B400" t="s">
        <v>1623</v>
      </c>
      <c r="C400" t="s">
        <v>45</v>
      </c>
      <c r="D400" t="s">
        <v>1624</v>
      </c>
      <c r="E400">
        <v>415</v>
      </c>
      <c r="F400">
        <v>305</v>
      </c>
      <c r="G400">
        <v>61</v>
      </c>
      <c r="H400">
        <v>49</v>
      </c>
      <c r="I400">
        <v>15</v>
      </c>
      <c r="J400">
        <v>0.73493975903614495</v>
      </c>
      <c r="K400">
        <v>0.68932038834951503</v>
      </c>
      <c r="L400">
        <v>0.106811319505737</v>
      </c>
      <c r="M400">
        <v>0.42710239792683902</v>
      </c>
      <c r="N400">
        <v>0.465192795044922</v>
      </c>
      <c r="O400">
        <v>6</v>
      </c>
    </row>
    <row r="401" spans="1:15" x14ac:dyDescent="0.3">
      <c r="A401" t="s">
        <v>1657</v>
      </c>
      <c r="B401" t="s">
        <v>1658</v>
      </c>
      <c r="C401" t="s">
        <v>259</v>
      </c>
      <c r="D401" t="s">
        <v>1659</v>
      </c>
      <c r="E401">
        <v>182</v>
      </c>
      <c r="F401">
        <v>135</v>
      </c>
      <c r="G401">
        <v>13</v>
      </c>
      <c r="H401">
        <v>34</v>
      </c>
      <c r="I401">
        <v>14</v>
      </c>
      <c r="J401">
        <v>0.74175824175824201</v>
      </c>
      <c r="K401">
        <v>0.68932038834951503</v>
      </c>
      <c r="L401">
        <v>0.106811319505737</v>
      </c>
      <c r="M401">
        <v>0.49093910319037598</v>
      </c>
      <c r="N401">
        <v>0.53866870829299596</v>
      </c>
      <c r="O401">
        <v>6</v>
      </c>
    </row>
    <row r="402" spans="1:15" x14ac:dyDescent="0.3">
      <c r="A402" t="s">
        <v>1663</v>
      </c>
      <c r="B402" t="s">
        <v>1664</v>
      </c>
      <c r="C402" t="s">
        <v>139</v>
      </c>
      <c r="D402" t="s">
        <v>1665</v>
      </c>
      <c r="E402">
        <v>35</v>
      </c>
      <c r="F402">
        <v>25</v>
      </c>
      <c r="G402">
        <v>2</v>
      </c>
      <c r="H402">
        <v>8</v>
      </c>
      <c r="I402">
        <v>3</v>
      </c>
      <c r="J402">
        <v>0.71428571428571397</v>
      </c>
      <c r="K402">
        <v>0.68932038834951503</v>
      </c>
      <c r="L402">
        <v>0.106811319505737</v>
      </c>
      <c r="M402">
        <v>0.233732960623699</v>
      </c>
      <c r="N402">
        <v>0.24262498015755099</v>
      </c>
      <c r="O402">
        <v>6</v>
      </c>
    </row>
    <row r="403" spans="1:15" x14ac:dyDescent="0.3">
      <c r="A403" t="s">
        <v>1675</v>
      </c>
      <c r="B403" t="s">
        <v>1676</v>
      </c>
      <c r="C403" t="s">
        <v>293</v>
      </c>
      <c r="D403" t="s">
        <v>1677</v>
      </c>
      <c r="E403">
        <v>234</v>
      </c>
      <c r="F403">
        <v>170</v>
      </c>
      <c r="G403">
        <v>41</v>
      </c>
      <c r="H403">
        <v>23</v>
      </c>
      <c r="I403">
        <v>9</v>
      </c>
      <c r="J403">
        <v>0.72649572649572602</v>
      </c>
      <c r="K403">
        <v>0.68932038834951503</v>
      </c>
      <c r="L403">
        <v>0.106811319505737</v>
      </c>
      <c r="M403">
        <v>0.34804680176444402</v>
      </c>
      <c r="N403">
        <v>0.37419997043997</v>
      </c>
      <c r="O403">
        <v>6</v>
      </c>
    </row>
    <row r="404" spans="1:15" x14ac:dyDescent="0.3">
      <c r="A404" t="s">
        <v>1690</v>
      </c>
      <c r="B404" t="s">
        <v>1691</v>
      </c>
      <c r="C404" t="s">
        <v>17</v>
      </c>
      <c r="D404" t="s">
        <v>1692</v>
      </c>
      <c r="E404">
        <v>182</v>
      </c>
      <c r="F404">
        <v>133</v>
      </c>
      <c r="G404">
        <v>23</v>
      </c>
      <c r="H404">
        <v>26</v>
      </c>
      <c r="I404">
        <v>11</v>
      </c>
      <c r="J404">
        <v>0.73076923076923095</v>
      </c>
      <c r="K404">
        <v>0.68932038834951503</v>
      </c>
      <c r="L404">
        <v>0.106811319505737</v>
      </c>
      <c r="M404">
        <v>0.388056646163704</v>
      </c>
      <c r="N404">
        <v>0.42025121703881702</v>
      </c>
      <c r="O404">
        <v>6</v>
      </c>
    </row>
    <row r="405" spans="1:15" x14ac:dyDescent="0.3">
      <c r="A405" t="s">
        <v>1751</v>
      </c>
      <c r="B405" t="s">
        <v>1752</v>
      </c>
      <c r="C405" t="s">
        <v>17</v>
      </c>
      <c r="D405" t="s">
        <v>1753</v>
      </c>
      <c r="E405">
        <v>539</v>
      </c>
      <c r="F405">
        <v>394</v>
      </c>
      <c r="G405">
        <v>56</v>
      </c>
      <c r="H405">
        <v>89</v>
      </c>
      <c r="I405">
        <v>36</v>
      </c>
      <c r="J405">
        <v>0.73098330241187404</v>
      </c>
      <c r="K405">
        <v>0.68932038834951503</v>
      </c>
      <c r="L405">
        <v>0.106811319505737</v>
      </c>
      <c r="M405">
        <v>0.390060849872016</v>
      </c>
      <c r="N405">
        <v>0.42255805128402901</v>
      </c>
      <c r="O405">
        <v>6</v>
      </c>
    </row>
    <row r="406" spans="1:15" x14ac:dyDescent="0.3">
      <c r="A406" t="s">
        <v>1797</v>
      </c>
      <c r="B406" t="s">
        <v>1798</v>
      </c>
      <c r="C406" t="s">
        <v>547</v>
      </c>
      <c r="D406" t="s">
        <v>1799</v>
      </c>
      <c r="E406">
        <v>418</v>
      </c>
      <c r="F406">
        <v>307</v>
      </c>
      <c r="G406">
        <v>32</v>
      </c>
      <c r="H406">
        <v>79</v>
      </c>
      <c r="I406">
        <v>40</v>
      </c>
      <c r="J406">
        <v>0.73444976076555002</v>
      </c>
      <c r="K406">
        <v>0.68932038834951503</v>
      </c>
      <c r="L406">
        <v>0.106811319505737</v>
      </c>
      <c r="M406">
        <v>0.42251488535924098</v>
      </c>
      <c r="N406">
        <v>0.45991257774595901</v>
      </c>
      <c r="O406">
        <v>6</v>
      </c>
    </row>
    <row r="407" spans="1:15" x14ac:dyDescent="0.3">
      <c r="A407" t="s">
        <v>1831</v>
      </c>
      <c r="B407" t="s">
        <v>1832</v>
      </c>
      <c r="C407" t="s">
        <v>896</v>
      </c>
      <c r="D407" t="s">
        <v>1833</v>
      </c>
      <c r="E407">
        <v>99</v>
      </c>
      <c r="F407">
        <v>73</v>
      </c>
      <c r="G407">
        <v>13</v>
      </c>
      <c r="H407">
        <v>13</v>
      </c>
      <c r="I407">
        <v>4</v>
      </c>
      <c r="J407">
        <v>0.73737373737373701</v>
      </c>
      <c r="K407">
        <v>0.68932038834951503</v>
      </c>
      <c r="L407">
        <v>0.106811319505737</v>
      </c>
      <c r="M407">
        <v>0.449890042053471</v>
      </c>
      <c r="N407">
        <v>0.49142132541885403</v>
      </c>
      <c r="O407">
        <v>6</v>
      </c>
    </row>
    <row r="408" spans="1:15" x14ac:dyDescent="0.3">
      <c r="A408" t="s">
        <v>1852</v>
      </c>
      <c r="B408" t="s">
        <v>1853</v>
      </c>
      <c r="C408" t="s">
        <v>1500</v>
      </c>
      <c r="D408" t="s">
        <v>1854</v>
      </c>
      <c r="E408">
        <v>277</v>
      </c>
      <c r="F408">
        <v>201</v>
      </c>
      <c r="G408">
        <v>29</v>
      </c>
      <c r="H408">
        <v>47</v>
      </c>
      <c r="I408">
        <v>42</v>
      </c>
      <c r="J408">
        <v>0.72563176895306902</v>
      </c>
      <c r="K408">
        <v>0.68932038834951503</v>
      </c>
      <c r="L408">
        <v>0.106811319505737</v>
      </c>
      <c r="M408">
        <v>0.339958168961705</v>
      </c>
      <c r="N408">
        <v>0.36488997112756799</v>
      </c>
      <c r="O408">
        <v>6</v>
      </c>
    </row>
    <row r="409" spans="1:15" x14ac:dyDescent="0.3">
      <c r="A409" t="s">
        <v>1895</v>
      </c>
      <c r="B409" t="s">
        <v>1896</v>
      </c>
      <c r="C409" t="s">
        <v>1897</v>
      </c>
      <c r="D409" t="s">
        <v>1898</v>
      </c>
      <c r="E409">
        <v>56</v>
      </c>
      <c r="F409">
        <v>41</v>
      </c>
      <c r="G409">
        <v>6</v>
      </c>
      <c r="H409">
        <v>9</v>
      </c>
      <c r="I409">
        <v>0</v>
      </c>
      <c r="J409">
        <v>0.73214285714285698</v>
      </c>
      <c r="K409">
        <v>0.68932038834951503</v>
      </c>
      <c r="L409">
        <v>0.106811319505737</v>
      </c>
      <c r="M409">
        <v>0.40091695329203803</v>
      </c>
      <c r="N409">
        <v>0.43505340344558902</v>
      </c>
      <c r="O409">
        <v>6</v>
      </c>
    </row>
    <row r="410" spans="1:15" x14ac:dyDescent="0.3">
      <c r="A410" t="s">
        <v>1955</v>
      </c>
      <c r="B410" t="s">
        <v>1956</v>
      </c>
      <c r="C410" t="s">
        <v>158</v>
      </c>
      <c r="D410" t="s">
        <v>1957</v>
      </c>
      <c r="E410">
        <v>146</v>
      </c>
      <c r="F410">
        <v>104</v>
      </c>
      <c r="G410">
        <v>12</v>
      </c>
      <c r="H410">
        <v>30</v>
      </c>
      <c r="I410">
        <v>17</v>
      </c>
      <c r="J410">
        <v>0.71232876712328796</v>
      </c>
      <c r="K410">
        <v>0.68932038834951503</v>
      </c>
      <c r="L410">
        <v>0.106811319505737</v>
      </c>
      <c r="M410">
        <v>0.215411427180592</v>
      </c>
      <c r="N410">
        <v>0.22153693376982</v>
      </c>
      <c r="O410">
        <v>6</v>
      </c>
    </row>
    <row r="411" spans="1:15" x14ac:dyDescent="0.3">
      <c r="A411" t="s">
        <v>1964</v>
      </c>
      <c r="B411" t="s">
        <v>1965</v>
      </c>
      <c r="C411" t="s">
        <v>701</v>
      </c>
      <c r="D411" t="s">
        <v>1966</v>
      </c>
      <c r="E411">
        <v>173</v>
      </c>
      <c r="F411">
        <v>127</v>
      </c>
      <c r="G411">
        <v>28</v>
      </c>
      <c r="H411">
        <v>18</v>
      </c>
      <c r="I411">
        <v>2</v>
      </c>
      <c r="J411">
        <v>0.73410404624277503</v>
      </c>
      <c r="K411">
        <v>0.68932038834951503</v>
      </c>
      <c r="L411">
        <v>0.106811319505737</v>
      </c>
      <c r="M411">
        <v>0.41927820104174102</v>
      </c>
      <c r="N411">
        <v>0.456187160916531</v>
      </c>
      <c r="O411">
        <v>6</v>
      </c>
    </row>
    <row r="412" spans="1:15" x14ac:dyDescent="0.3">
      <c r="A412" t="s">
        <v>1990</v>
      </c>
      <c r="B412" t="s">
        <v>1991</v>
      </c>
      <c r="C412" t="s">
        <v>112</v>
      </c>
      <c r="D412" t="s">
        <v>1992</v>
      </c>
      <c r="E412">
        <v>197</v>
      </c>
      <c r="F412">
        <v>146</v>
      </c>
      <c r="G412">
        <v>19</v>
      </c>
      <c r="H412">
        <v>32</v>
      </c>
      <c r="I412">
        <v>26</v>
      </c>
      <c r="J412">
        <v>0.74111675126903598</v>
      </c>
      <c r="K412">
        <v>0.68932038834951503</v>
      </c>
      <c r="L412">
        <v>0.106811319505737</v>
      </c>
      <c r="M412">
        <v>0.48493327448069701</v>
      </c>
      <c r="N412">
        <v>0.53175601210303103</v>
      </c>
      <c r="O412">
        <v>6</v>
      </c>
    </row>
    <row r="413" spans="1:15" x14ac:dyDescent="0.3">
      <c r="A413" t="s">
        <v>1993</v>
      </c>
      <c r="B413" t="s">
        <v>1994</v>
      </c>
      <c r="C413" t="s">
        <v>842</v>
      </c>
      <c r="D413" t="s">
        <v>1995</v>
      </c>
      <c r="E413">
        <v>613</v>
      </c>
      <c r="F413">
        <v>457</v>
      </c>
      <c r="G413">
        <v>103</v>
      </c>
      <c r="H413">
        <v>53</v>
      </c>
      <c r="I413">
        <v>14</v>
      </c>
      <c r="J413">
        <v>0.74551386623164795</v>
      </c>
      <c r="K413">
        <v>0.68932038834951503</v>
      </c>
      <c r="L413">
        <v>0.106811319505737</v>
      </c>
      <c r="M413">
        <v>0.52610039967828304</v>
      </c>
      <c r="N413">
        <v>0.579139286462245</v>
      </c>
      <c r="O413">
        <v>6</v>
      </c>
    </row>
    <row r="414" spans="1:15" x14ac:dyDescent="0.3">
      <c r="A414" t="s">
        <v>1996</v>
      </c>
      <c r="B414" t="s">
        <v>1997</v>
      </c>
      <c r="C414" t="s">
        <v>33</v>
      </c>
      <c r="D414" t="s">
        <v>1998</v>
      </c>
      <c r="E414">
        <v>221</v>
      </c>
      <c r="F414">
        <v>158</v>
      </c>
      <c r="G414">
        <v>44</v>
      </c>
      <c r="H414">
        <v>19</v>
      </c>
      <c r="I414">
        <v>12</v>
      </c>
      <c r="J414">
        <v>0.71493212669683304</v>
      </c>
      <c r="K414">
        <v>0.68932038834951503</v>
      </c>
      <c r="L414">
        <v>0.106811319505737</v>
      </c>
      <c r="M414">
        <v>0.23978486986056199</v>
      </c>
      <c r="N414">
        <v>0.249590714937209</v>
      </c>
      <c r="O414">
        <v>6</v>
      </c>
    </row>
    <row r="415" spans="1:15" x14ac:dyDescent="0.3">
      <c r="A415" t="s">
        <v>1999</v>
      </c>
      <c r="B415" t="s">
        <v>2000</v>
      </c>
      <c r="C415" t="s">
        <v>225</v>
      </c>
      <c r="D415" t="s">
        <v>2001</v>
      </c>
      <c r="E415">
        <v>116</v>
      </c>
      <c r="F415">
        <v>84</v>
      </c>
      <c r="G415">
        <v>5</v>
      </c>
      <c r="H415">
        <v>27</v>
      </c>
      <c r="I415">
        <v>17</v>
      </c>
      <c r="J415">
        <v>0.72413793103448298</v>
      </c>
      <c r="K415">
        <v>0.68932038834951503</v>
      </c>
      <c r="L415">
        <v>0.106811319505737</v>
      </c>
      <c r="M415">
        <v>0.32597240485450701</v>
      </c>
      <c r="N415">
        <v>0.34879238610957197</v>
      </c>
      <c r="O415">
        <v>6</v>
      </c>
    </row>
    <row r="416" spans="1:15" x14ac:dyDescent="0.3">
      <c r="A416" t="s">
        <v>2024</v>
      </c>
      <c r="B416" t="s">
        <v>2025</v>
      </c>
      <c r="C416" t="s">
        <v>21</v>
      </c>
      <c r="D416" t="s">
        <v>2026</v>
      </c>
      <c r="E416">
        <v>244</v>
      </c>
      <c r="F416">
        <v>178</v>
      </c>
      <c r="G416">
        <v>26</v>
      </c>
      <c r="H416">
        <v>40</v>
      </c>
      <c r="I416">
        <v>22</v>
      </c>
      <c r="J416">
        <v>0.72950819672131195</v>
      </c>
      <c r="K416">
        <v>0.68932038834951503</v>
      </c>
      <c r="L416">
        <v>0.106811319505737</v>
      </c>
      <c r="M416">
        <v>0.376250462570481</v>
      </c>
      <c r="N416">
        <v>0.406662324599814</v>
      </c>
      <c r="O416">
        <v>6</v>
      </c>
    </row>
    <row r="417" spans="1:15" x14ac:dyDescent="0.3">
      <c r="A417" t="s">
        <v>2123</v>
      </c>
      <c r="B417" t="s">
        <v>2124</v>
      </c>
      <c r="C417" t="s">
        <v>592</v>
      </c>
      <c r="D417" t="s">
        <v>2125</v>
      </c>
      <c r="E417">
        <v>112</v>
      </c>
      <c r="F417">
        <v>84</v>
      </c>
      <c r="G417">
        <v>11</v>
      </c>
      <c r="H417">
        <v>17</v>
      </c>
      <c r="I417">
        <v>44</v>
      </c>
      <c r="J417">
        <v>0.75</v>
      </c>
      <c r="K417">
        <v>0.68932038834951503</v>
      </c>
      <c r="L417">
        <v>0.106811319505737</v>
      </c>
      <c r="M417">
        <v>0.56810094596037897</v>
      </c>
      <c r="N417">
        <v>0.62748182673362896</v>
      </c>
      <c r="O417">
        <v>6</v>
      </c>
    </row>
    <row r="418" spans="1:15" x14ac:dyDescent="0.3">
      <c r="A418" t="s">
        <v>2126</v>
      </c>
      <c r="B418" t="s">
        <v>2127</v>
      </c>
      <c r="C418" t="s">
        <v>132</v>
      </c>
      <c r="D418" t="s">
        <v>2128</v>
      </c>
      <c r="E418">
        <v>528</v>
      </c>
      <c r="F418">
        <v>382</v>
      </c>
      <c r="G418">
        <v>38</v>
      </c>
      <c r="H418">
        <v>108</v>
      </c>
      <c r="I418">
        <v>30</v>
      </c>
      <c r="J418">
        <v>0.72348484848484895</v>
      </c>
      <c r="K418">
        <v>0.68932038834951503</v>
      </c>
      <c r="L418">
        <v>0.106811319505737</v>
      </c>
      <c r="M418">
        <v>0.31985804775587401</v>
      </c>
      <c r="N418">
        <v>0.34175477397260201</v>
      </c>
      <c r="O418">
        <v>6</v>
      </c>
    </row>
    <row r="419" spans="1:15" x14ac:dyDescent="0.3">
      <c r="A419" t="s">
        <v>2136</v>
      </c>
      <c r="B419" t="s">
        <v>2137</v>
      </c>
      <c r="C419" t="s">
        <v>17</v>
      </c>
      <c r="D419" t="s">
        <v>2138</v>
      </c>
      <c r="E419">
        <v>71</v>
      </c>
      <c r="F419">
        <v>51</v>
      </c>
      <c r="G419">
        <v>8</v>
      </c>
      <c r="H419">
        <v>12</v>
      </c>
      <c r="I419">
        <v>2</v>
      </c>
      <c r="J419">
        <v>0.71830985915492995</v>
      </c>
      <c r="K419">
        <v>0.68932038834951503</v>
      </c>
      <c r="L419">
        <v>0.106811319505737</v>
      </c>
      <c r="M419">
        <v>0.27140822657712799</v>
      </c>
      <c r="N419">
        <v>0.28598913188443298</v>
      </c>
      <c r="O419">
        <v>6</v>
      </c>
    </row>
    <row r="420" spans="1:15" x14ac:dyDescent="0.3">
      <c r="A420" t="s">
        <v>2142</v>
      </c>
      <c r="B420" t="s">
        <v>2143</v>
      </c>
      <c r="C420" t="s">
        <v>183</v>
      </c>
      <c r="D420" t="s">
        <v>2144</v>
      </c>
      <c r="E420">
        <v>80</v>
      </c>
      <c r="F420">
        <v>57</v>
      </c>
      <c r="G420">
        <v>22</v>
      </c>
      <c r="H420">
        <v>1</v>
      </c>
      <c r="I420">
        <v>3</v>
      </c>
      <c r="J420">
        <v>0.71250000000000002</v>
      </c>
      <c r="K420">
        <v>0.68932038834951503</v>
      </c>
      <c r="L420">
        <v>0.106811319505737</v>
      </c>
      <c r="M420">
        <v>0.217014561356865</v>
      </c>
      <c r="N420">
        <v>0.223382137828747</v>
      </c>
      <c r="O420">
        <v>6</v>
      </c>
    </row>
    <row r="421" spans="1:15" x14ac:dyDescent="0.3">
      <c r="A421" t="s">
        <v>2148</v>
      </c>
      <c r="B421" t="s">
        <v>2149</v>
      </c>
      <c r="C421" t="s">
        <v>267</v>
      </c>
      <c r="D421" t="s">
        <v>2150</v>
      </c>
      <c r="E421">
        <v>406</v>
      </c>
      <c r="F421">
        <v>301</v>
      </c>
      <c r="G421">
        <v>36</v>
      </c>
      <c r="H421">
        <v>69</v>
      </c>
      <c r="I421">
        <v>59</v>
      </c>
      <c r="J421">
        <v>0.74137931034482796</v>
      </c>
      <c r="K421">
        <v>0.68932038834951503</v>
      </c>
      <c r="L421">
        <v>0.106811319505737</v>
      </c>
      <c r="M421">
        <v>0.48739143225842202</v>
      </c>
      <c r="N421">
        <v>0.53458534652561096</v>
      </c>
      <c r="O421">
        <v>6</v>
      </c>
    </row>
    <row r="422" spans="1:15" x14ac:dyDescent="0.3">
      <c r="A422" t="s">
        <v>2157</v>
      </c>
      <c r="B422" t="s">
        <v>2158</v>
      </c>
      <c r="C422" t="s">
        <v>201</v>
      </c>
      <c r="D422" t="s">
        <v>2159</v>
      </c>
      <c r="E422">
        <v>137</v>
      </c>
      <c r="F422">
        <v>98</v>
      </c>
      <c r="G422">
        <v>6</v>
      </c>
      <c r="H422">
        <v>33</v>
      </c>
      <c r="I422">
        <v>13</v>
      </c>
      <c r="J422">
        <v>0.71532846715328502</v>
      </c>
      <c r="K422">
        <v>0.68932038834951503</v>
      </c>
      <c r="L422">
        <v>0.106811319505737</v>
      </c>
      <c r="M422">
        <v>0.24349552953863801</v>
      </c>
      <c r="N422">
        <v>0.25386167640794799</v>
      </c>
      <c r="O422">
        <v>6</v>
      </c>
    </row>
    <row r="423" spans="1:15" x14ac:dyDescent="0.3">
      <c r="A423" t="s">
        <v>2190</v>
      </c>
      <c r="B423" t="s">
        <v>2191</v>
      </c>
      <c r="C423" t="s">
        <v>584</v>
      </c>
      <c r="D423" t="s">
        <v>2192</v>
      </c>
      <c r="E423">
        <v>60</v>
      </c>
      <c r="F423">
        <v>45</v>
      </c>
      <c r="G423">
        <v>4</v>
      </c>
      <c r="H423">
        <v>11</v>
      </c>
      <c r="I423">
        <v>20</v>
      </c>
      <c r="J423">
        <v>0.75</v>
      </c>
      <c r="K423">
        <v>0.68932038834951503</v>
      </c>
      <c r="L423">
        <v>0.106811319505737</v>
      </c>
      <c r="M423">
        <v>0.56810094596037897</v>
      </c>
      <c r="N423">
        <v>0.62748182673362896</v>
      </c>
      <c r="O423">
        <v>6</v>
      </c>
    </row>
    <row r="424" spans="1:15" x14ac:dyDescent="0.3">
      <c r="A424" t="s">
        <v>2193</v>
      </c>
      <c r="B424" t="s">
        <v>2194</v>
      </c>
      <c r="C424" t="s">
        <v>606</v>
      </c>
      <c r="D424" t="s">
        <v>2195</v>
      </c>
      <c r="E424">
        <v>128</v>
      </c>
      <c r="F424">
        <v>96</v>
      </c>
      <c r="G424">
        <v>13</v>
      </c>
      <c r="H424">
        <v>19</v>
      </c>
      <c r="I424">
        <v>0</v>
      </c>
      <c r="J424">
        <v>0.75</v>
      </c>
      <c r="K424">
        <v>0.68932038834951503</v>
      </c>
      <c r="L424">
        <v>0.106811319505737</v>
      </c>
      <c r="M424">
        <v>0.56810094596037897</v>
      </c>
      <c r="N424">
        <v>0.62748182673362896</v>
      </c>
      <c r="O424">
        <v>6</v>
      </c>
    </row>
    <row r="425" spans="1:15" x14ac:dyDescent="0.3">
      <c r="A425" t="s">
        <v>2231</v>
      </c>
      <c r="B425" t="s">
        <v>2232</v>
      </c>
      <c r="C425" t="s">
        <v>124</v>
      </c>
      <c r="D425" t="s">
        <v>2233</v>
      </c>
      <c r="E425">
        <v>120</v>
      </c>
      <c r="F425">
        <v>87</v>
      </c>
      <c r="G425">
        <v>7</v>
      </c>
      <c r="H425">
        <v>26</v>
      </c>
      <c r="I425">
        <v>23</v>
      </c>
      <c r="J425">
        <v>0.72499999999999998</v>
      </c>
      <c r="K425">
        <v>0.68932038834951503</v>
      </c>
      <c r="L425">
        <v>0.106811319505737</v>
      </c>
      <c r="M425">
        <v>0.33404335622470199</v>
      </c>
      <c r="N425">
        <v>0.35808203413037398</v>
      </c>
      <c r="O425">
        <v>6</v>
      </c>
    </row>
    <row r="426" spans="1:15" x14ac:dyDescent="0.3">
      <c r="A426" t="s">
        <v>2255</v>
      </c>
      <c r="B426" t="s">
        <v>2256</v>
      </c>
      <c r="C426" t="s">
        <v>2257</v>
      </c>
      <c r="D426" t="s">
        <v>2258</v>
      </c>
      <c r="E426">
        <v>66</v>
      </c>
      <c r="F426">
        <v>48</v>
      </c>
      <c r="G426">
        <v>8</v>
      </c>
      <c r="H426">
        <v>10</v>
      </c>
      <c r="I426">
        <v>14</v>
      </c>
      <c r="J426">
        <v>0.72727272727272696</v>
      </c>
      <c r="K426">
        <v>0.68932038834951503</v>
      </c>
      <c r="L426">
        <v>0.106811319505737</v>
      </c>
      <c r="M426">
        <v>0.35532131892794599</v>
      </c>
      <c r="N426">
        <v>0.382572924367034</v>
      </c>
      <c r="O426">
        <v>6</v>
      </c>
    </row>
    <row r="427" spans="1:15" x14ac:dyDescent="0.3">
      <c r="A427" t="s">
        <v>2266</v>
      </c>
      <c r="B427" t="s">
        <v>2267</v>
      </c>
      <c r="C427" t="s">
        <v>650</v>
      </c>
      <c r="D427" t="s">
        <v>2268</v>
      </c>
      <c r="E427">
        <v>51</v>
      </c>
      <c r="F427">
        <v>38</v>
      </c>
      <c r="G427">
        <v>5</v>
      </c>
      <c r="H427">
        <v>8</v>
      </c>
      <c r="I427">
        <v>8</v>
      </c>
      <c r="J427">
        <v>0.74509803921568596</v>
      </c>
      <c r="K427">
        <v>0.68932038834951503</v>
      </c>
      <c r="L427">
        <v>0.106811319505737</v>
      </c>
      <c r="M427">
        <v>0.522207300914168</v>
      </c>
      <c r="N427">
        <v>0.57465833798789301</v>
      </c>
      <c r="O427">
        <v>6</v>
      </c>
    </row>
    <row r="428" spans="1:15" x14ac:dyDescent="0.3">
      <c r="A428" t="s">
        <v>2278</v>
      </c>
      <c r="B428" t="s">
        <v>2279</v>
      </c>
      <c r="C428" t="s">
        <v>124</v>
      </c>
      <c r="D428" t="s">
        <v>2280</v>
      </c>
      <c r="E428">
        <v>117</v>
      </c>
      <c r="F428">
        <v>84</v>
      </c>
      <c r="G428">
        <v>13</v>
      </c>
      <c r="H428">
        <v>20</v>
      </c>
      <c r="I428">
        <v>15</v>
      </c>
      <c r="J428">
        <v>0.71794871794871795</v>
      </c>
      <c r="K428">
        <v>0.68932038834951503</v>
      </c>
      <c r="L428">
        <v>0.106811319505737</v>
      </c>
      <c r="M428">
        <v>0.26802711296592202</v>
      </c>
      <c r="N428">
        <v>0.28209747724227702</v>
      </c>
      <c r="O428">
        <v>6</v>
      </c>
    </row>
    <row r="429" spans="1:15" x14ac:dyDescent="0.3">
      <c r="A429" t="s">
        <v>2281</v>
      </c>
      <c r="B429" t="s">
        <v>2282</v>
      </c>
      <c r="C429" t="s">
        <v>104</v>
      </c>
      <c r="D429" t="s">
        <v>2283</v>
      </c>
      <c r="E429">
        <v>76</v>
      </c>
      <c r="F429">
        <v>55</v>
      </c>
      <c r="G429">
        <v>10</v>
      </c>
      <c r="H429">
        <v>11</v>
      </c>
      <c r="I429">
        <v>0</v>
      </c>
      <c r="J429">
        <v>0.72368421052631604</v>
      </c>
      <c r="K429">
        <v>0.68932038834951503</v>
      </c>
      <c r="L429">
        <v>0.106811319505737</v>
      </c>
      <c r="M429">
        <v>0.32172453571229898</v>
      </c>
      <c r="N429">
        <v>0.34390309767757199</v>
      </c>
      <c r="O429">
        <v>6</v>
      </c>
    </row>
    <row r="430" spans="1:15" x14ac:dyDescent="0.3">
      <c r="A430" t="s">
        <v>2318</v>
      </c>
      <c r="B430" t="s">
        <v>2319</v>
      </c>
      <c r="C430" t="s">
        <v>124</v>
      </c>
      <c r="D430" t="s">
        <v>2320</v>
      </c>
      <c r="E430">
        <v>62</v>
      </c>
      <c r="F430">
        <v>46</v>
      </c>
      <c r="G430">
        <v>10</v>
      </c>
      <c r="H430">
        <v>6</v>
      </c>
      <c r="I430">
        <v>8</v>
      </c>
      <c r="J430">
        <v>0.74193548387096797</v>
      </c>
      <c r="K430">
        <v>0.68932038834951503</v>
      </c>
      <c r="L430">
        <v>0.106811319505737</v>
      </c>
      <c r="M430">
        <v>0.49259849765854802</v>
      </c>
      <c r="N430">
        <v>0.54057866782935304</v>
      </c>
      <c r="O430">
        <v>6</v>
      </c>
    </row>
    <row r="431" spans="1:15" x14ac:dyDescent="0.3">
      <c r="A431" t="s">
        <v>2351</v>
      </c>
      <c r="B431" t="s">
        <v>2352</v>
      </c>
      <c r="C431" t="s">
        <v>592</v>
      </c>
      <c r="D431" t="s">
        <v>2353</v>
      </c>
      <c r="E431">
        <v>281</v>
      </c>
      <c r="F431">
        <v>208</v>
      </c>
      <c r="G431">
        <v>35</v>
      </c>
      <c r="H431">
        <v>38</v>
      </c>
      <c r="I431">
        <v>15</v>
      </c>
      <c r="J431">
        <v>0.74021352313167299</v>
      </c>
      <c r="K431">
        <v>0.68932038834951503</v>
      </c>
      <c r="L431">
        <v>0.106811319505737</v>
      </c>
      <c r="M431">
        <v>0.47647697844819198</v>
      </c>
      <c r="N431">
        <v>0.52202283318787002</v>
      </c>
      <c r="O431">
        <v>6</v>
      </c>
    </row>
    <row r="432" spans="1:15" x14ac:dyDescent="0.3">
      <c r="A432" t="s">
        <v>2357</v>
      </c>
      <c r="B432" t="s">
        <v>2358</v>
      </c>
      <c r="C432" t="s">
        <v>124</v>
      </c>
      <c r="D432" t="s">
        <v>2359</v>
      </c>
      <c r="E432">
        <v>53</v>
      </c>
      <c r="F432">
        <v>39</v>
      </c>
      <c r="G432">
        <v>7</v>
      </c>
      <c r="H432">
        <v>7</v>
      </c>
      <c r="I432">
        <v>5</v>
      </c>
      <c r="J432">
        <v>0.73584905660377398</v>
      </c>
      <c r="K432">
        <v>0.68932038834951503</v>
      </c>
      <c r="L432">
        <v>0.106811319505737</v>
      </c>
      <c r="M432">
        <v>0.43561551780810898</v>
      </c>
      <c r="N432">
        <v>0.47499137809027703</v>
      </c>
      <c r="O432">
        <v>6</v>
      </c>
    </row>
    <row r="433" spans="1:15" x14ac:dyDescent="0.3">
      <c r="A433" t="s">
        <v>2389</v>
      </c>
      <c r="B433" t="s">
        <v>2390</v>
      </c>
      <c r="C433" t="s">
        <v>211</v>
      </c>
      <c r="D433" t="s">
        <v>1347</v>
      </c>
      <c r="E433">
        <v>88</v>
      </c>
      <c r="F433">
        <v>65</v>
      </c>
      <c r="G433">
        <v>6</v>
      </c>
      <c r="H433">
        <v>17</v>
      </c>
      <c r="I433">
        <v>2</v>
      </c>
      <c r="J433">
        <v>0.73863636363636398</v>
      </c>
      <c r="K433">
        <v>0.68932038834951503</v>
      </c>
      <c r="L433">
        <v>0.106811319505737</v>
      </c>
      <c r="M433">
        <v>0.46171113244416201</v>
      </c>
      <c r="N433">
        <v>0.50502737555033195</v>
      </c>
      <c r="O433">
        <v>6</v>
      </c>
    </row>
    <row r="434" spans="1:15" x14ac:dyDescent="0.3">
      <c r="A434" t="s">
        <v>2398</v>
      </c>
      <c r="B434" t="s">
        <v>2399</v>
      </c>
      <c r="C434" t="s">
        <v>300</v>
      </c>
      <c r="D434" t="s">
        <v>2400</v>
      </c>
      <c r="E434">
        <v>28</v>
      </c>
      <c r="F434">
        <v>20</v>
      </c>
      <c r="G434">
        <v>2</v>
      </c>
      <c r="H434">
        <v>6</v>
      </c>
      <c r="I434">
        <v>0</v>
      </c>
      <c r="J434">
        <v>0.71428571428571397</v>
      </c>
      <c r="K434">
        <v>0.68932038834951503</v>
      </c>
      <c r="L434">
        <v>0.106811319505737</v>
      </c>
      <c r="M434">
        <v>0.233732960623699</v>
      </c>
      <c r="N434">
        <v>0.24262498015755099</v>
      </c>
      <c r="O434">
        <v>6</v>
      </c>
    </row>
    <row r="435" spans="1:15" x14ac:dyDescent="0.3">
      <c r="A435" t="s">
        <v>2410</v>
      </c>
      <c r="B435" t="s">
        <v>2411</v>
      </c>
      <c r="C435" t="s">
        <v>33</v>
      </c>
      <c r="D435" t="s">
        <v>2412</v>
      </c>
      <c r="E435">
        <v>65</v>
      </c>
      <c r="F435">
        <v>47</v>
      </c>
      <c r="G435">
        <v>3</v>
      </c>
      <c r="H435">
        <v>15</v>
      </c>
      <c r="I435">
        <v>0</v>
      </c>
      <c r="J435">
        <v>0.72307692307692295</v>
      </c>
      <c r="K435">
        <v>0.68932038834951503</v>
      </c>
      <c r="L435">
        <v>0.106811319505737</v>
      </c>
      <c r="M435">
        <v>0.31603892624503499</v>
      </c>
      <c r="N435">
        <v>0.33735897316089303</v>
      </c>
      <c r="O435">
        <v>6</v>
      </c>
    </row>
    <row r="436" spans="1:15" x14ac:dyDescent="0.3">
      <c r="A436" t="s">
        <v>2416</v>
      </c>
      <c r="B436" t="s">
        <v>2417</v>
      </c>
      <c r="C436" t="s">
        <v>267</v>
      </c>
      <c r="D436" t="s">
        <v>2418</v>
      </c>
      <c r="E436">
        <v>23</v>
      </c>
      <c r="F436">
        <v>17</v>
      </c>
      <c r="G436">
        <v>3</v>
      </c>
      <c r="H436">
        <v>3</v>
      </c>
      <c r="I436">
        <v>1</v>
      </c>
      <c r="J436">
        <v>0.73913043478260898</v>
      </c>
      <c r="K436">
        <v>0.68932038834951503</v>
      </c>
      <c r="L436">
        <v>0.106811319505737</v>
      </c>
      <c r="M436">
        <v>0.46633677651008398</v>
      </c>
      <c r="N436">
        <v>0.510351482123518</v>
      </c>
      <c r="O436">
        <v>6</v>
      </c>
    </row>
    <row r="437" spans="1:15" x14ac:dyDescent="0.3">
      <c r="A437" t="s">
        <v>2422</v>
      </c>
      <c r="B437" t="s">
        <v>2423</v>
      </c>
      <c r="C437" t="s">
        <v>2424</v>
      </c>
      <c r="D437" t="s">
        <v>2425</v>
      </c>
      <c r="E437">
        <v>85</v>
      </c>
      <c r="F437">
        <v>62</v>
      </c>
      <c r="G437">
        <v>9</v>
      </c>
      <c r="H437">
        <v>14</v>
      </c>
      <c r="I437">
        <v>28</v>
      </c>
      <c r="J437">
        <v>0.72941176470588198</v>
      </c>
      <c r="K437">
        <v>0.68932038834951503</v>
      </c>
      <c r="L437">
        <v>0.106811319505737</v>
      </c>
      <c r="M437">
        <v>0.37534763676629201</v>
      </c>
      <c r="N437">
        <v>0.40562317400153602</v>
      </c>
      <c r="O437">
        <v>6</v>
      </c>
    </row>
    <row r="438" spans="1:15" x14ac:dyDescent="0.3">
      <c r="A438" t="s">
        <v>2464</v>
      </c>
      <c r="B438" t="s">
        <v>2465</v>
      </c>
      <c r="C438" t="s">
        <v>2466</v>
      </c>
      <c r="D438" t="s">
        <v>2467</v>
      </c>
      <c r="E438">
        <v>42</v>
      </c>
      <c r="F438">
        <v>30</v>
      </c>
      <c r="G438">
        <v>1</v>
      </c>
      <c r="H438">
        <v>11</v>
      </c>
      <c r="I438">
        <v>1</v>
      </c>
      <c r="J438">
        <v>0.71428571428571397</v>
      </c>
      <c r="K438">
        <v>0.68932038834951503</v>
      </c>
      <c r="L438">
        <v>0.106811319505737</v>
      </c>
      <c r="M438">
        <v>0.233732960623699</v>
      </c>
      <c r="N438">
        <v>0.24262498015755099</v>
      </c>
      <c r="O438">
        <v>6</v>
      </c>
    </row>
    <row r="439" spans="1:15" x14ac:dyDescent="0.3">
      <c r="A439" t="s">
        <v>2471</v>
      </c>
      <c r="B439" t="s">
        <v>2472</v>
      </c>
      <c r="C439" t="s">
        <v>518</v>
      </c>
      <c r="D439" t="s">
        <v>2473</v>
      </c>
      <c r="E439">
        <v>36</v>
      </c>
      <c r="F439">
        <v>27</v>
      </c>
      <c r="G439">
        <v>5</v>
      </c>
      <c r="H439">
        <v>4</v>
      </c>
      <c r="I439">
        <v>5</v>
      </c>
      <c r="J439">
        <v>0.75</v>
      </c>
      <c r="K439">
        <v>0.68932038834951503</v>
      </c>
      <c r="L439">
        <v>0.106811319505737</v>
      </c>
      <c r="M439">
        <v>0.56810094596037897</v>
      </c>
      <c r="N439">
        <v>0.62748182673362896</v>
      </c>
      <c r="O439">
        <v>6</v>
      </c>
    </row>
    <row r="440" spans="1:15" x14ac:dyDescent="0.3">
      <c r="A440" t="s">
        <v>2483</v>
      </c>
      <c r="B440" t="s">
        <v>2484</v>
      </c>
      <c r="C440" t="s">
        <v>588</v>
      </c>
      <c r="D440" t="s">
        <v>2485</v>
      </c>
      <c r="E440">
        <v>47</v>
      </c>
      <c r="F440">
        <v>34</v>
      </c>
      <c r="G440">
        <v>7</v>
      </c>
      <c r="H440">
        <v>6</v>
      </c>
      <c r="I440">
        <v>3</v>
      </c>
      <c r="J440">
        <v>0.72340425531914898</v>
      </c>
      <c r="K440">
        <v>0.68932038834951503</v>
      </c>
      <c r="L440">
        <v>0.106811319505737</v>
      </c>
      <c r="M440">
        <v>0.31910351007136201</v>
      </c>
      <c r="N440">
        <v>0.340886302687614</v>
      </c>
      <c r="O440">
        <v>6</v>
      </c>
    </row>
    <row r="441" spans="1:15" x14ac:dyDescent="0.3">
      <c r="A441" t="s">
        <v>2557</v>
      </c>
      <c r="B441" t="s">
        <v>2558</v>
      </c>
      <c r="C441" t="s">
        <v>158</v>
      </c>
      <c r="D441" t="s">
        <v>2559</v>
      </c>
      <c r="E441">
        <v>524</v>
      </c>
      <c r="F441">
        <v>381</v>
      </c>
      <c r="G441">
        <v>39</v>
      </c>
      <c r="H441">
        <v>104</v>
      </c>
      <c r="I441">
        <v>21</v>
      </c>
      <c r="J441">
        <v>0.727099236641221</v>
      </c>
      <c r="K441">
        <v>0.68932038834951503</v>
      </c>
      <c r="L441">
        <v>0.106811319505737</v>
      </c>
      <c r="M441">
        <v>0.35369704696586601</v>
      </c>
      <c r="N441">
        <v>0.38070339076118198</v>
      </c>
      <c r="O441">
        <v>6</v>
      </c>
    </row>
    <row r="442" spans="1:15" x14ac:dyDescent="0.3">
      <c r="A442" t="s">
        <v>2563</v>
      </c>
      <c r="B442" t="s">
        <v>2564</v>
      </c>
      <c r="C442" t="s">
        <v>588</v>
      </c>
      <c r="D442" t="s">
        <v>2565</v>
      </c>
      <c r="E442">
        <v>555</v>
      </c>
      <c r="F442">
        <v>408</v>
      </c>
      <c r="G442">
        <v>22</v>
      </c>
      <c r="H442">
        <v>125</v>
      </c>
      <c r="I442">
        <v>72</v>
      </c>
      <c r="J442">
        <v>0.73513513513513495</v>
      </c>
      <c r="K442">
        <v>0.68932038834951503</v>
      </c>
      <c r="L442">
        <v>0.106811319505737</v>
      </c>
      <c r="M442">
        <v>0.42893156827970702</v>
      </c>
      <c r="N442">
        <v>0.46729816626682902</v>
      </c>
      <c r="O442">
        <v>6</v>
      </c>
    </row>
    <row r="443" spans="1:15" x14ac:dyDescent="0.3">
      <c r="A443" t="s">
        <v>2579</v>
      </c>
      <c r="B443" t="s">
        <v>2580</v>
      </c>
      <c r="C443" t="s">
        <v>17</v>
      </c>
      <c r="D443" t="s">
        <v>2581</v>
      </c>
      <c r="E443">
        <v>74</v>
      </c>
      <c r="F443">
        <v>54</v>
      </c>
      <c r="G443">
        <v>6</v>
      </c>
      <c r="H443">
        <v>14</v>
      </c>
      <c r="I443">
        <v>2</v>
      </c>
      <c r="J443">
        <v>0.72972972972973005</v>
      </c>
      <c r="K443">
        <v>0.68932038834951503</v>
      </c>
      <c r="L443">
        <v>0.106811319505737</v>
      </c>
      <c r="M443">
        <v>0.37832452185037102</v>
      </c>
      <c r="N443">
        <v>0.40904956246072</v>
      </c>
      <c r="O443">
        <v>6</v>
      </c>
    </row>
    <row r="444" spans="1:15" x14ac:dyDescent="0.3">
      <c r="A444" t="s">
        <v>2618</v>
      </c>
      <c r="B444" t="s">
        <v>2619</v>
      </c>
      <c r="C444" t="s">
        <v>452</v>
      </c>
      <c r="D444" t="s">
        <v>2620</v>
      </c>
      <c r="E444">
        <v>170</v>
      </c>
      <c r="F444">
        <v>122</v>
      </c>
      <c r="G444">
        <v>15</v>
      </c>
      <c r="H444">
        <v>33</v>
      </c>
      <c r="I444">
        <v>3</v>
      </c>
      <c r="J444">
        <v>0.71764705882352897</v>
      </c>
      <c r="K444">
        <v>0.68932038834951503</v>
      </c>
      <c r="L444">
        <v>0.106811319505737</v>
      </c>
      <c r="M444">
        <v>0.26520288865538599</v>
      </c>
      <c r="N444">
        <v>0.27884680101177001</v>
      </c>
      <c r="O444">
        <v>6</v>
      </c>
    </row>
    <row r="445" spans="1:15" x14ac:dyDescent="0.3">
      <c r="A445" t="s">
        <v>2685</v>
      </c>
      <c r="B445" t="s">
        <v>2686</v>
      </c>
      <c r="C445" t="s">
        <v>650</v>
      </c>
      <c r="D445" t="s">
        <v>2687</v>
      </c>
      <c r="E445">
        <v>690</v>
      </c>
      <c r="F445">
        <v>509</v>
      </c>
      <c r="G445">
        <v>47</v>
      </c>
      <c r="H445">
        <v>134</v>
      </c>
      <c r="I445">
        <v>57</v>
      </c>
      <c r="J445">
        <v>0.73768115942029</v>
      </c>
      <c r="K445">
        <v>0.68932038834951503</v>
      </c>
      <c r="L445">
        <v>0.106811319505737</v>
      </c>
      <c r="M445">
        <v>0.45276822058337901</v>
      </c>
      <c r="N445">
        <v>0.49473410284217101</v>
      </c>
      <c r="O445">
        <v>6</v>
      </c>
    </row>
    <row r="446" spans="1:15" x14ac:dyDescent="0.3">
      <c r="A446" t="s">
        <v>2697</v>
      </c>
      <c r="B446" t="s">
        <v>2698</v>
      </c>
      <c r="C446" t="s">
        <v>2176</v>
      </c>
      <c r="D446" t="s">
        <v>2699</v>
      </c>
      <c r="E446">
        <v>94</v>
      </c>
      <c r="F446">
        <v>67</v>
      </c>
      <c r="G446">
        <v>7</v>
      </c>
      <c r="H446">
        <v>20</v>
      </c>
      <c r="I446">
        <v>10</v>
      </c>
      <c r="J446">
        <v>0.71276595744680804</v>
      </c>
      <c r="K446">
        <v>0.68932038834951503</v>
      </c>
      <c r="L446">
        <v>0.106811319505737</v>
      </c>
      <c r="M446">
        <v>0.21950453571575401</v>
      </c>
      <c r="N446">
        <v>0.22624809306920701</v>
      </c>
      <c r="O446">
        <v>6</v>
      </c>
    </row>
    <row r="447" spans="1:15" x14ac:dyDescent="0.3">
      <c r="A447" t="s">
        <v>2757</v>
      </c>
      <c r="B447" t="s">
        <v>2758</v>
      </c>
      <c r="C447" t="s">
        <v>1201</v>
      </c>
      <c r="D447" t="s">
        <v>2759</v>
      </c>
      <c r="E447">
        <v>471</v>
      </c>
      <c r="F447">
        <v>341</v>
      </c>
      <c r="G447">
        <v>51</v>
      </c>
      <c r="H447">
        <v>79</v>
      </c>
      <c r="I447">
        <v>65</v>
      </c>
      <c r="J447">
        <v>0.72399150743099805</v>
      </c>
      <c r="K447">
        <v>0.68932038834951503</v>
      </c>
      <c r="L447">
        <v>0.106811319505737</v>
      </c>
      <c r="M447">
        <v>0.32460154262602298</v>
      </c>
      <c r="N447">
        <v>0.34721452657313001</v>
      </c>
      <c r="O447">
        <v>6</v>
      </c>
    </row>
    <row r="448" spans="1:15" x14ac:dyDescent="0.3">
      <c r="A448" t="s">
        <v>2787</v>
      </c>
      <c r="B448" t="s">
        <v>2788</v>
      </c>
      <c r="C448" t="s">
        <v>150</v>
      </c>
      <c r="D448" t="s">
        <v>2789</v>
      </c>
      <c r="E448">
        <v>305</v>
      </c>
      <c r="F448">
        <v>228</v>
      </c>
      <c r="G448">
        <v>32</v>
      </c>
      <c r="H448">
        <v>45</v>
      </c>
      <c r="I448">
        <v>4</v>
      </c>
      <c r="J448">
        <v>0.74754098360655696</v>
      </c>
      <c r="K448">
        <v>0.68932038834951503</v>
      </c>
      <c r="L448">
        <v>0.106811319505737</v>
      </c>
      <c r="M448">
        <v>0.54507888795359105</v>
      </c>
      <c r="N448">
        <v>0.60098348647757105</v>
      </c>
      <c r="O448">
        <v>6</v>
      </c>
    </row>
    <row r="449" spans="1:15" x14ac:dyDescent="0.3">
      <c r="A449" t="s">
        <v>2806</v>
      </c>
      <c r="B449" t="s">
        <v>2807</v>
      </c>
      <c r="C449" t="s">
        <v>285</v>
      </c>
      <c r="D449" t="s">
        <v>2808</v>
      </c>
      <c r="E449">
        <v>477</v>
      </c>
      <c r="F449">
        <v>346</v>
      </c>
      <c r="G449">
        <v>36</v>
      </c>
      <c r="H449">
        <v>95</v>
      </c>
      <c r="I449">
        <v>34</v>
      </c>
      <c r="J449">
        <v>0.72536687631027297</v>
      </c>
      <c r="K449">
        <v>0.68932038834951503</v>
      </c>
      <c r="L449">
        <v>0.106811319505737</v>
      </c>
      <c r="M449">
        <v>0.337478163621243</v>
      </c>
      <c r="N449">
        <v>0.36203549020631298</v>
      </c>
      <c r="O449">
        <v>6</v>
      </c>
    </row>
    <row r="450" spans="1:15" x14ac:dyDescent="0.3">
      <c r="A450" t="s">
        <v>2844</v>
      </c>
      <c r="B450" t="s">
        <v>2845</v>
      </c>
      <c r="C450" t="s">
        <v>852</v>
      </c>
      <c r="D450" t="s">
        <v>2846</v>
      </c>
      <c r="E450">
        <v>363</v>
      </c>
      <c r="F450">
        <v>271</v>
      </c>
      <c r="G450">
        <v>30</v>
      </c>
      <c r="H450">
        <v>62</v>
      </c>
      <c r="I450">
        <v>10</v>
      </c>
      <c r="J450">
        <v>0.74655647382920098</v>
      </c>
      <c r="K450">
        <v>0.68932038834951503</v>
      </c>
      <c r="L450">
        <v>0.106811319505737</v>
      </c>
      <c r="M450">
        <v>0.535861608531222</v>
      </c>
      <c r="N450">
        <v>0.59037441728414497</v>
      </c>
      <c r="O450">
        <v>6</v>
      </c>
    </row>
    <row r="451" spans="1:15" x14ac:dyDescent="0.3">
      <c r="A451" t="s">
        <v>2853</v>
      </c>
      <c r="B451" t="s">
        <v>2854</v>
      </c>
      <c r="C451" t="s">
        <v>33</v>
      </c>
      <c r="D451" t="s">
        <v>2855</v>
      </c>
      <c r="E451">
        <v>145</v>
      </c>
      <c r="F451">
        <v>108</v>
      </c>
      <c r="G451">
        <v>13</v>
      </c>
      <c r="H451">
        <v>24</v>
      </c>
      <c r="I451">
        <v>8</v>
      </c>
      <c r="J451">
        <v>0.74482758620689704</v>
      </c>
      <c r="K451">
        <v>0.68932038834951503</v>
      </c>
      <c r="L451">
        <v>0.106811319505737</v>
      </c>
      <c r="M451">
        <v>0.51967523773920499</v>
      </c>
      <c r="N451">
        <v>0.571743938608818</v>
      </c>
      <c r="O451">
        <v>6</v>
      </c>
    </row>
    <row r="452" spans="1:15" x14ac:dyDescent="0.3">
      <c r="A452" t="s">
        <v>2856</v>
      </c>
      <c r="B452" t="s">
        <v>2857</v>
      </c>
      <c r="C452" t="s">
        <v>179</v>
      </c>
      <c r="D452" t="s">
        <v>2852</v>
      </c>
      <c r="E452">
        <v>239</v>
      </c>
      <c r="F452">
        <v>179</v>
      </c>
      <c r="G452">
        <v>1</v>
      </c>
      <c r="H452">
        <v>59</v>
      </c>
      <c r="I452">
        <v>10</v>
      </c>
      <c r="J452">
        <v>0.74895397489539794</v>
      </c>
      <c r="K452">
        <v>0.68932038834951503</v>
      </c>
      <c r="L452">
        <v>0.106811319505737</v>
      </c>
      <c r="M452">
        <v>0.55830774136892802</v>
      </c>
      <c r="N452">
        <v>0.61620986888411999</v>
      </c>
      <c r="O452">
        <v>6</v>
      </c>
    </row>
    <row r="453" spans="1:15" x14ac:dyDescent="0.3">
      <c r="A453" t="s">
        <v>2861</v>
      </c>
      <c r="B453" t="s">
        <v>2862</v>
      </c>
      <c r="C453" t="s">
        <v>2863</v>
      </c>
      <c r="D453" t="s">
        <v>2864</v>
      </c>
      <c r="E453">
        <v>90</v>
      </c>
      <c r="F453">
        <v>65</v>
      </c>
      <c r="G453">
        <v>13</v>
      </c>
      <c r="H453">
        <v>12</v>
      </c>
      <c r="I453">
        <v>6</v>
      </c>
      <c r="J453">
        <v>0.72222222222222199</v>
      </c>
      <c r="K453">
        <v>0.68932038834951503</v>
      </c>
      <c r="L453">
        <v>0.106811319505737</v>
      </c>
      <c r="M453">
        <v>0.308036957365183</v>
      </c>
      <c r="N453">
        <v>0.32814872384112398</v>
      </c>
      <c r="O453">
        <v>6</v>
      </c>
    </row>
    <row r="454" spans="1:15" x14ac:dyDescent="0.3">
      <c r="A454" t="s">
        <v>2879</v>
      </c>
      <c r="B454" t="s">
        <v>2880</v>
      </c>
      <c r="C454" t="s">
        <v>285</v>
      </c>
      <c r="D454" t="s">
        <v>2881</v>
      </c>
      <c r="E454">
        <v>517</v>
      </c>
      <c r="F454">
        <v>384</v>
      </c>
      <c r="G454">
        <v>40</v>
      </c>
      <c r="H454">
        <v>93</v>
      </c>
      <c r="I454">
        <v>101</v>
      </c>
      <c r="J454">
        <v>0.74274661508704098</v>
      </c>
      <c r="K454">
        <v>0.68932038834951503</v>
      </c>
      <c r="L454">
        <v>0.106811319505737</v>
      </c>
      <c r="M454">
        <v>0.500192554354284</v>
      </c>
      <c r="N454">
        <v>0.54931941108471605</v>
      </c>
      <c r="O454">
        <v>6</v>
      </c>
    </row>
    <row r="455" spans="1:15" x14ac:dyDescent="0.3">
      <c r="A455" t="s">
        <v>2943</v>
      </c>
      <c r="B455" t="s">
        <v>2944</v>
      </c>
      <c r="C455" t="s">
        <v>482</v>
      </c>
      <c r="D455" t="s">
        <v>2945</v>
      </c>
      <c r="E455">
        <v>247</v>
      </c>
      <c r="F455">
        <v>183</v>
      </c>
      <c r="G455">
        <v>23</v>
      </c>
      <c r="H455">
        <v>41</v>
      </c>
      <c r="I455">
        <v>8</v>
      </c>
      <c r="J455">
        <v>0.74089068825910898</v>
      </c>
      <c r="K455">
        <v>0.68932038834951503</v>
      </c>
      <c r="L455">
        <v>0.106811319505737</v>
      </c>
      <c r="M455">
        <v>0.48281680395142801</v>
      </c>
      <c r="N455">
        <v>0.52931995898345496</v>
      </c>
      <c r="O455">
        <v>6</v>
      </c>
    </row>
    <row r="456" spans="1:15" x14ac:dyDescent="0.3">
      <c r="A456" t="s">
        <v>2952</v>
      </c>
      <c r="B456" t="s">
        <v>2953</v>
      </c>
      <c r="C456" t="s">
        <v>179</v>
      </c>
      <c r="D456" t="s">
        <v>2954</v>
      </c>
      <c r="E456">
        <v>543</v>
      </c>
      <c r="F456">
        <v>396</v>
      </c>
      <c r="G456">
        <v>96</v>
      </c>
      <c r="H456">
        <v>51</v>
      </c>
      <c r="I456">
        <v>7</v>
      </c>
      <c r="J456">
        <v>0.72928176795580102</v>
      </c>
      <c r="K456">
        <v>0.68932038834951503</v>
      </c>
      <c r="L456">
        <v>0.106811319505737</v>
      </c>
      <c r="M456">
        <v>0.37413056772639303</v>
      </c>
      <c r="N456">
        <v>0.40422233010109798</v>
      </c>
      <c r="O456">
        <v>6</v>
      </c>
    </row>
    <row r="457" spans="1:15" x14ac:dyDescent="0.3">
      <c r="A457" t="s">
        <v>2974</v>
      </c>
      <c r="B457" t="s">
        <v>2975</v>
      </c>
      <c r="C457" t="s">
        <v>356</v>
      </c>
      <c r="D457" t="s">
        <v>2976</v>
      </c>
      <c r="E457">
        <v>179</v>
      </c>
      <c r="F457">
        <v>133</v>
      </c>
      <c r="G457">
        <v>15</v>
      </c>
      <c r="H457">
        <v>31</v>
      </c>
      <c r="I457">
        <v>2</v>
      </c>
      <c r="J457">
        <v>0.74301675977653603</v>
      </c>
      <c r="K457">
        <v>0.68932038834951503</v>
      </c>
      <c r="L457">
        <v>0.106811319505737</v>
      </c>
      <c r="M457">
        <v>0.50272173095041395</v>
      </c>
      <c r="N457">
        <v>0.55223048801763697</v>
      </c>
      <c r="O457">
        <v>6</v>
      </c>
    </row>
    <row r="458" spans="1:15" x14ac:dyDescent="0.3">
      <c r="A458" t="s">
        <v>3047</v>
      </c>
      <c r="B458" t="s">
        <v>3048</v>
      </c>
      <c r="C458" t="s">
        <v>108</v>
      </c>
      <c r="D458" t="s">
        <v>3049</v>
      </c>
      <c r="E458">
        <v>179</v>
      </c>
      <c r="F458">
        <v>134</v>
      </c>
      <c r="G458">
        <v>12</v>
      </c>
      <c r="H458">
        <v>33</v>
      </c>
      <c r="I458">
        <v>17</v>
      </c>
      <c r="J458">
        <v>0.74860335195530703</v>
      </c>
      <c r="K458">
        <v>0.68932038834951503</v>
      </c>
      <c r="L458">
        <v>0.106811319505737</v>
      </c>
      <c r="M458">
        <v>0.55502510295838603</v>
      </c>
      <c r="N458">
        <v>0.61243155899043</v>
      </c>
      <c r="O458">
        <v>6</v>
      </c>
    </row>
    <row r="459" spans="1:15" x14ac:dyDescent="0.3">
      <c r="A459" t="s">
        <v>3076</v>
      </c>
      <c r="B459" t="s">
        <v>3077</v>
      </c>
      <c r="C459" t="s">
        <v>132</v>
      </c>
      <c r="D459" t="s">
        <v>3078</v>
      </c>
      <c r="E459">
        <v>192</v>
      </c>
      <c r="F459">
        <v>143</v>
      </c>
      <c r="G459">
        <v>24</v>
      </c>
      <c r="H459">
        <v>25</v>
      </c>
      <c r="I459">
        <v>13</v>
      </c>
      <c r="J459">
        <v>0.74479166666666696</v>
      </c>
      <c r="K459">
        <v>0.68932038834951503</v>
      </c>
      <c r="L459">
        <v>0.106811319505737</v>
      </c>
      <c r="M459">
        <v>0.51933894809877901</v>
      </c>
      <c r="N459">
        <v>0.57135686994128398</v>
      </c>
      <c r="O459">
        <v>6</v>
      </c>
    </row>
    <row r="460" spans="1:15" x14ac:dyDescent="0.3">
      <c r="A460" t="s">
        <v>3079</v>
      </c>
      <c r="B460" t="s">
        <v>3080</v>
      </c>
      <c r="C460" t="s">
        <v>383</v>
      </c>
      <c r="D460" t="s">
        <v>3081</v>
      </c>
      <c r="E460">
        <v>410</v>
      </c>
      <c r="F460">
        <v>298</v>
      </c>
      <c r="G460">
        <v>25</v>
      </c>
      <c r="H460">
        <v>87</v>
      </c>
      <c r="I460">
        <v>7</v>
      </c>
      <c r="J460">
        <v>0.72682926829268302</v>
      </c>
      <c r="K460">
        <v>0.68932038834951503</v>
      </c>
      <c r="L460">
        <v>0.106811319505737</v>
      </c>
      <c r="M460">
        <v>0.35116952132731299</v>
      </c>
      <c r="N460">
        <v>0.37779421407695402</v>
      </c>
      <c r="O460">
        <v>6</v>
      </c>
    </row>
    <row r="461" spans="1:15" x14ac:dyDescent="0.3">
      <c r="A461" t="s">
        <v>3091</v>
      </c>
      <c r="B461" t="s">
        <v>3092</v>
      </c>
      <c r="C461" t="s">
        <v>3093</v>
      </c>
      <c r="D461" t="s">
        <v>3094</v>
      </c>
      <c r="E461">
        <v>279</v>
      </c>
      <c r="F461">
        <v>204</v>
      </c>
      <c r="G461">
        <v>19</v>
      </c>
      <c r="H461">
        <v>56</v>
      </c>
      <c r="I461">
        <v>56</v>
      </c>
      <c r="J461">
        <v>0.73118279569892497</v>
      </c>
      <c r="K461">
        <v>0.68932038834951503</v>
      </c>
      <c r="L461">
        <v>0.106811319505737</v>
      </c>
      <c r="M461">
        <v>0.39192856658943998</v>
      </c>
      <c r="N461">
        <v>0.42470778929031899</v>
      </c>
      <c r="O461">
        <v>6</v>
      </c>
    </row>
    <row r="462" spans="1:15" x14ac:dyDescent="0.3">
      <c r="A462" t="s">
        <v>3098</v>
      </c>
      <c r="B462" t="s">
        <v>3099</v>
      </c>
      <c r="C462" t="s">
        <v>646</v>
      </c>
      <c r="D462" t="s">
        <v>3100</v>
      </c>
      <c r="E462">
        <v>282</v>
      </c>
      <c r="F462">
        <v>203</v>
      </c>
      <c r="G462">
        <v>41</v>
      </c>
      <c r="H462">
        <v>38</v>
      </c>
      <c r="I462">
        <v>43</v>
      </c>
      <c r="J462">
        <v>0.719858156028369</v>
      </c>
      <c r="K462">
        <v>0.68932038834951503</v>
      </c>
      <c r="L462">
        <v>0.106811319505737</v>
      </c>
      <c r="M462">
        <v>0.28590385195282603</v>
      </c>
      <c r="N462">
        <v>0.302673566148145</v>
      </c>
      <c r="O462">
        <v>6</v>
      </c>
    </row>
    <row r="463" spans="1:15" x14ac:dyDescent="0.3">
      <c r="A463" t="s">
        <v>3101</v>
      </c>
      <c r="B463" t="s">
        <v>3102</v>
      </c>
      <c r="C463" t="s">
        <v>2013</v>
      </c>
      <c r="D463" t="s">
        <v>3103</v>
      </c>
      <c r="E463">
        <v>127</v>
      </c>
      <c r="F463">
        <v>93</v>
      </c>
      <c r="G463">
        <v>11</v>
      </c>
      <c r="H463">
        <v>23</v>
      </c>
      <c r="I463">
        <v>14</v>
      </c>
      <c r="J463">
        <v>0.73228346456692905</v>
      </c>
      <c r="K463">
        <v>0.68932038834951503</v>
      </c>
      <c r="L463">
        <v>0.106811319505737</v>
      </c>
      <c r="M463">
        <v>0.40223336268312798</v>
      </c>
      <c r="N463">
        <v>0.436568587880929</v>
      </c>
      <c r="O463">
        <v>6</v>
      </c>
    </row>
    <row r="464" spans="1:15" x14ac:dyDescent="0.3">
      <c r="A464" t="s">
        <v>3122</v>
      </c>
      <c r="B464" t="s">
        <v>3123</v>
      </c>
      <c r="C464" t="s">
        <v>25</v>
      </c>
      <c r="D464" t="s">
        <v>3124</v>
      </c>
      <c r="E464">
        <v>116</v>
      </c>
      <c r="F464">
        <v>84</v>
      </c>
      <c r="G464">
        <v>13</v>
      </c>
      <c r="H464">
        <v>19</v>
      </c>
      <c r="I464">
        <v>2</v>
      </c>
      <c r="J464">
        <v>0.72413793103448298</v>
      </c>
      <c r="K464">
        <v>0.68932038834951503</v>
      </c>
      <c r="L464">
        <v>0.106811319505737</v>
      </c>
      <c r="M464">
        <v>0.32597240485450701</v>
      </c>
      <c r="N464">
        <v>0.34879238610957197</v>
      </c>
      <c r="O464">
        <v>6</v>
      </c>
    </row>
    <row r="465" spans="1:15" x14ac:dyDescent="0.3">
      <c r="A465" t="s">
        <v>3131</v>
      </c>
      <c r="B465" t="s">
        <v>3132</v>
      </c>
      <c r="C465" t="s">
        <v>982</v>
      </c>
      <c r="D465" t="s">
        <v>3130</v>
      </c>
      <c r="E465">
        <v>33</v>
      </c>
      <c r="F465">
        <v>24</v>
      </c>
      <c r="G465">
        <v>5</v>
      </c>
      <c r="H465">
        <v>4</v>
      </c>
      <c r="I465">
        <v>0</v>
      </c>
      <c r="J465">
        <v>0.72727272727272696</v>
      </c>
      <c r="K465">
        <v>0.68932038834951503</v>
      </c>
      <c r="L465">
        <v>0.106811319505737</v>
      </c>
      <c r="M465">
        <v>0.35532131892794599</v>
      </c>
      <c r="N465">
        <v>0.382572924367034</v>
      </c>
      <c r="O465">
        <v>6</v>
      </c>
    </row>
    <row r="466" spans="1:15" x14ac:dyDescent="0.3">
      <c r="A466" t="s">
        <v>3142</v>
      </c>
      <c r="B466" t="s">
        <v>3143</v>
      </c>
      <c r="C466" t="s">
        <v>1000</v>
      </c>
      <c r="D466" t="s">
        <v>3144</v>
      </c>
      <c r="E466">
        <v>64</v>
      </c>
      <c r="F466">
        <v>46</v>
      </c>
      <c r="G466">
        <v>7</v>
      </c>
      <c r="H466">
        <v>11</v>
      </c>
      <c r="I466">
        <v>0</v>
      </c>
      <c r="J466">
        <v>0.71875</v>
      </c>
      <c r="K466">
        <v>0.68932038834951503</v>
      </c>
      <c r="L466">
        <v>0.106811319505737</v>
      </c>
      <c r="M466">
        <v>0.27552895879078398</v>
      </c>
      <c r="N466">
        <v>0.29073208597956102</v>
      </c>
      <c r="O466">
        <v>6</v>
      </c>
    </row>
    <row r="467" spans="1:15" x14ac:dyDescent="0.3">
      <c r="A467" t="s">
        <v>3177</v>
      </c>
      <c r="B467" t="s">
        <v>3178</v>
      </c>
      <c r="C467" t="s">
        <v>259</v>
      </c>
      <c r="D467" t="s">
        <v>3179</v>
      </c>
      <c r="E467">
        <v>297</v>
      </c>
      <c r="F467">
        <v>213</v>
      </c>
      <c r="G467">
        <v>34</v>
      </c>
      <c r="H467">
        <v>50</v>
      </c>
      <c r="I467">
        <v>23</v>
      </c>
      <c r="J467">
        <v>0.71717171717171702</v>
      </c>
      <c r="K467">
        <v>0.68932038834951503</v>
      </c>
      <c r="L467">
        <v>0.106811319505737</v>
      </c>
      <c r="M467">
        <v>0.26075259580242</v>
      </c>
      <c r="N467">
        <v>0.27372452331521302</v>
      </c>
      <c r="O467">
        <v>6</v>
      </c>
    </row>
    <row r="468" spans="1:15" x14ac:dyDescent="0.3">
      <c r="A468" t="s">
        <v>3198</v>
      </c>
      <c r="B468" t="s">
        <v>3199</v>
      </c>
      <c r="C468" t="s">
        <v>158</v>
      </c>
      <c r="D468" t="s">
        <v>3200</v>
      </c>
      <c r="E468">
        <v>264</v>
      </c>
      <c r="F468">
        <v>191</v>
      </c>
      <c r="G468">
        <v>17</v>
      </c>
      <c r="H468">
        <v>56</v>
      </c>
      <c r="I468">
        <v>21</v>
      </c>
      <c r="J468">
        <v>0.72348484848484895</v>
      </c>
      <c r="K468">
        <v>0.68932038834951503</v>
      </c>
      <c r="L468">
        <v>0.106811319505737</v>
      </c>
      <c r="M468">
        <v>0.31985804775587401</v>
      </c>
      <c r="N468">
        <v>0.34175477397260201</v>
      </c>
      <c r="O468">
        <v>6</v>
      </c>
    </row>
    <row r="469" spans="1:15" x14ac:dyDescent="0.3">
      <c r="A469" t="s">
        <v>3246</v>
      </c>
      <c r="B469" t="s">
        <v>3247</v>
      </c>
      <c r="C469" t="s">
        <v>684</v>
      </c>
      <c r="D469" t="s">
        <v>3248</v>
      </c>
      <c r="E469">
        <v>239</v>
      </c>
      <c r="F469">
        <v>172</v>
      </c>
      <c r="G469">
        <v>36</v>
      </c>
      <c r="H469">
        <v>31</v>
      </c>
      <c r="I469">
        <v>24</v>
      </c>
      <c r="J469">
        <v>0.71966527196652696</v>
      </c>
      <c r="K469">
        <v>0.68932038834951503</v>
      </c>
      <c r="L469">
        <v>0.106811319505737</v>
      </c>
      <c r="M469">
        <v>0.28409801280830299</v>
      </c>
      <c r="N469">
        <v>0.30059504909788098</v>
      </c>
      <c r="O469">
        <v>6</v>
      </c>
    </row>
    <row r="470" spans="1:15" x14ac:dyDescent="0.3">
      <c r="A470" t="s">
        <v>3290</v>
      </c>
      <c r="B470" t="s">
        <v>3291</v>
      </c>
      <c r="C470" t="s">
        <v>21</v>
      </c>
      <c r="D470" t="s">
        <v>3292</v>
      </c>
      <c r="E470">
        <v>507</v>
      </c>
      <c r="F470">
        <v>370</v>
      </c>
      <c r="G470">
        <v>11</v>
      </c>
      <c r="H470">
        <v>126</v>
      </c>
      <c r="I470">
        <v>33</v>
      </c>
      <c r="J470">
        <v>0.72978303747534501</v>
      </c>
      <c r="K470">
        <v>0.68932038834951503</v>
      </c>
      <c r="L470">
        <v>0.106811319505737</v>
      </c>
      <c r="M470">
        <v>0.37882360514849001</v>
      </c>
      <c r="N470">
        <v>0.40962400628523699</v>
      </c>
      <c r="O470">
        <v>6</v>
      </c>
    </row>
    <row r="471" spans="1:15" x14ac:dyDescent="0.3">
      <c r="A471" t="s">
        <v>3336</v>
      </c>
      <c r="B471" t="s">
        <v>3337</v>
      </c>
      <c r="C471" t="s">
        <v>3338</v>
      </c>
      <c r="D471" t="s">
        <v>3339</v>
      </c>
      <c r="E471">
        <v>138</v>
      </c>
      <c r="F471">
        <v>99</v>
      </c>
      <c r="G471">
        <v>17</v>
      </c>
      <c r="H471">
        <v>22</v>
      </c>
      <c r="I471">
        <v>8</v>
      </c>
      <c r="J471">
        <v>0.71739130434782605</v>
      </c>
      <c r="K471">
        <v>0.68932038834951503</v>
      </c>
      <c r="L471">
        <v>0.106811319505737</v>
      </c>
      <c r="M471">
        <v>0.26280843760949701</v>
      </c>
      <c r="N471">
        <v>0.27609079290329702</v>
      </c>
      <c r="O471">
        <v>6</v>
      </c>
    </row>
    <row r="472" spans="1:15" x14ac:dyDescent="0.3">
      <c r="A472" t="s">
        <v>3355</v>
      </c>
      <c r="B472" t="s">
        <v>3356</v>
      </c>
      <c r="C472" t="s">
        <v>606</v>
      </c>
      <c r="D472" t="s">
        <v>3357</v>
      </c>
      <c r="E472">
        <v>440</v>
      </c>
      <c r="F472">
        <v>326</v>
      </c>
      <c r="G472">
        <v>55</v>
      </c>
      <c r="H472">
        <v>59</v>
      </c>
      <c r="I472">
        <v>31</v>
      </c>
      <c r="J472">
        <v>0.74090909090909096</v>
      </c>
      <c r="K472">
        <v>0.68932038834951503</v>
      </c>
      <c r="L472">
        <v>0.106811319505737</v>
      </c>
      <c r="M472">
        <v>0.48298909514740601</v>
      </c>
      <c r="N472">
        <v>0.52951826578699102</v>
      </c>
      <c r="O472">
        <v>6</v>
      </c>
    </row>
    <row r="473" spans="1:15" x14ac:dyDescent="0.3">
      <c r="A473" t="s">
        <v>3380</v>
      </c>
      <c r="B473" t="s">
        <v>3381</v>
      </c>
      <c r="C473" t="s">
        <v>41</v>
      </c>
      <c r="D473" t="s">
        <v>3382</v>
      </c>
      <c r="E473">
        <v>405</v>
      </c>
      <c r="F473">
        <v>299</v>
      </c>
      <c r="G473">
        <v>53</v>
      </c>
      <c r="H473">
        <v>53</v>
      </c>
      <c r="I473">
        <v>11</v>
      </c>
      <c r="J473">
        <v>0.73827160493827204</v>
      </c>
      <c r="K473">
        <v>0.68932038834951503</v>
      </c>
      <c r="L473">
        <v>0.106811319505737</v>
      </c>
      <c r="M473">
        <v>0.45829615077574098</v>
      </c>
      <c r="N473">
        <v>0.50109673884568195</v>
      </c>
      <c r="O473">
        <v>6</v>
      </c>
    </row>
    <row r="474" spans="1:15" x14ac:dyDescent="0.3">
      <c r="A474" t="s">
        <v>3404</v>
      </c>
      <c r="B474" t="s">
        <v>3405</v>
      </c>
      <c r="C474" t="s">
        <v>84</v>
      </c>
      <c r="D474" t="s">
        <v>3406</v>
      </c>
      <c r="E474">
        <v>328</v>
      </c>
      <c r="F474">
        <v>240</v>
      </c>
      <c r="G474">
        <v>24</v>
      </c>
      <c r="H474">
        <v>64</v>
      </c>
      <c r="I474">
        <v>22</v>
      </c>
      <c r="J474">
        <v>0.73170731707317105</v>
      </c>
      <c r="K474">
        <v>0.68932038834951503</v>
      </c>
      <c r="L474">
        <v>0.106811319505737</v>
      </c>
      <c r="M474">
        <v>0.396839294934274</v>
      </c>
      <c r="N474">
        <v>0.43036002726783301</v>
      </c>
      <c r="O474">
        <v>6</v>
      </c>
    </row>
    <row r="475" spans="1:15" x14ac:dyDescent="0.3">
      <c r="A475" t="s">
        <v>3419</v>
      </c>
      <c r="B475" t="s">
        <v>3420</v>
      </c>
      <c r="C475" t="s">
        <v>197</v>
      </c>
      <c r="D475" t="s">
        <v>1587</v>
      </c>
      <c r="E475">
        <v>280</v>
      </c>
      <c r="F475">
        <v>208</v>
      </c>
      <c r="G475">
        <v>31</v>
      </c>
      <c r="H475">
        <v>41</v>
      </c>
      <c r="I475">
        <v>6</v>
      </c>
      <c r="J475">
        <v>0.74285714285714299</v>
      </c>
      <c r="K475">
        <v>0.68932038834951503</v>
      </c>
      <c r="L475">
        <v>0.106811319505737</v>
      </c>
      <c r="M475">
        <v>0.50122734889304299</v>
      </c>
      <c r="N475">
        <v>0.55051045741841398</v>
      </c>
      <c r="O475">
        <v>6</v>
      </c>
    </row>
    <row r="476" spans="1:15" x14ac:dyDescent="0.3">
      <c r="A476" t="s">
        <v>3440</v>
      </c>
      <c r="B476" t="s">
        <v>3441</v>
      </c>
      <c r="C476" t="s">
        <v>139</v>
      </c>
      <c r="D476" t="s">
        <v>3442</v>
      </c>
      <c r="E476">
        <v>209</v>
      </c>
      <c r="F476">
        <v>151</v>
      </c>
      <c r="G476">
        <v>27</v>
      </c>
      <c r="H476">
        <v>31</v>
      </c>
      <c r="I476">
        <v>21</v>
      </c>
      <c r="J476">
        <v>0.72248803827751196</v>
      </c>
      <c r="K476">
        <v>0.68932038834951503</v>
      </c>
      <c r="L476">
        <v>0.106811319505737</v>
      </c>
      <c r="M476">
        <v>0.31052560797375001</v>
      </c>
      <c r="N476">
        <v>0.33101315544775101</v>
      </c>
      <c r="O476">
        <v>6</v>
      </c>
    </row>
    <row r="477" spans="1:15" x14ac:dyDescent="0.3">
      <c r="A477" t="s">
        <v>3507</v>
      </c>
      <c r="B477" t="s">
        <v>3508</v>
      </c>
      <c r="C477" t="s">
        <v>293</v>
      </c>
      <c r="D477" t="s">
        <v>3509</v>
      </c>
      <c r="E477">
        <v>204</v>
      </c>
      <c r="F477">
        <v>152</v>
      </c>
      <c r="G477">
        <v>15</v>
      </c>
      <c r="H477">
        <v>37</v>
      </c>
      <c r="I477">
        <v>19</v>
      </c>
      <c r="J477">
        <v>0.74509803921568596</v>
      </c>
      <c r="K477">
        <v>0.68932038834951503</v>
      </c>
      <c r="L477">
        <v>0.106811319505737</v>
      </c>
      <c r="M477">
        <v>0.522207300914168</v>
      </c>
      <c r="N477">
        <v>0.57465833798789301</v>
      </c>
      <c r="O477">
        <v>6</v>
      </c>
    </row>
    <row r="478" spans="1:15" x14ac:dyDescent="0.3">
      <c r="A478" t="s">
        <v>3535</v>
      </c>
      <c r="B478" t="s">
        <v>3536</v>
      </c>
      <c r="C478" t="s">
        <v>53</v>
      </c>
      <c r="D478" t="s">
        <v>3537</v>
      </c>
      <c r="E478">
        <v>360</v>
      </c>
      <c r="F478">
        <v>266</v>
      </c>
      <c r="G478">
        <v>19</v>
      </c>
      <c r="H478">
        <v>75</v>
      </c>
      <c r="I478">
        <v>44</v>
      </c>
      <c r="J478">
        <v>0.73888888888888904</v>
      </c>
      <c r="K478">
        <v>0.68932038834951503</v>
      </c>
      <c r="L478">
        <v>0.106811319505737</v>
      </c>
      <c r="M478">
        <v>0.46407535052230098</v>
      </c>
      <c r="N478">
        <v>0.50774858557662705</v>
      </c>
      <c r="O478">
        <v>6</v>
      </c>
    </row>
    <row r="479" spans="1:15" x14ac:dyDescent="0.3">
      <c r="A479" t="s">
        <v>3538</v>
      </c>
      <c r="B479" t="s">
        <v>3539</v>
      </c>
      <c r="C479" t="s">
        <v>108</v>
      </c>
      <c r="D479" t="s">
        <v>3540</v>
      </c>
      <c r="E479">
        <v>296</v>
      </c>
      <c r="F479">
        <v>216</v>
      </c>
      <c r="G479">
        <v>28</v>
      </c>
      <c r="H479">
        <v>52</v>
      </c>
      <c r="I479">
        <v>46</v>
      </c>
      <c r="J479">
        <v>0.72972972972973005</v>
      </c>
      <c r="K479">
        <v>0.68932038834951503</v>
      </c>
      <c r="L479">
        <v>0.106811319505737</v>
      </c>
      <c r="M479">
        <v>0.37832452185037102</v>
      </c>
      <c r="N479">
        <v>0.40904956246072</v>
      </c>
      <c r="O479">
        <v>6</v>
      </c>
    </row>
    <row r="480" spans="1:15" x14ac:dyDescent="0.3">
      <c r="A480" t="s">
        <v>3558</v>
      </c>
      <c r="B480" t="s">
        <v>3559</v>
      </c>
      <c r="C480" t="s">
        <v>3560</v>
      </c>
      <c r="D480" t="s">
        <v>3561</v>
      </c>
      <c r="E480">
        <v>342</v>
      </c>
      <c r="F480">
        <v>246</v>
      </c>
      <c r="G480">
        <v>36</v>
      </c>
      <c r="H480">
        <v>60</v>
      </c>
      <c r="I480">
        <v>27</v>
      </c>
      <c r="J480">
        <v>0.71929824561403499</v>
      </c>
      <c r="K480">
        <v>0.68932038834951503</v>
      </c>
      <c r="L480">
        <v>0.106811319505737</v>
      </c>
      <c r="M480">
        <v>0.28066180067095198</v>
      </c>
      <c r="N480">
        <v>0.29663997616822901</v>
      </c>
      <c r="O480">
        <v>6</v>
      </c>
    </row>
    <row r="481" spans="1:15" x14ac:dyDescent="0.3">
      <c r="A481" t="s">
        <v>3565</v>
      </c>
      <c r="B481" t="s">
        <v>3566</v>
      </c>
      <c r="C481" t="s">
        <v>41</v>
      </c>
      <c r="D481" t="s">
        <v>3567</v>
      </c>
      <c r="E481">
        <v>658</v>
      </c>
      <c r="F481">
        <v>478</v>
      </c>
      <c r="G481">
        <v>39</v>
      </c>
      <c r="H481">
        <v>141</v>
      </c>
      <c r="I481">
        <v>121</v>
      </c>
      <c r="J481">
        <v>0.72644376899696095</v>
      </c>
      <c r="K481">
        <v>0.68932038834951503</v>
      </c>
      <c r="L481">
        <v>0.106811319505737</v>
      </c>
      <c r="M481">
        <v>0.34756035988724898</v>
      </c>
      <c r="N481">
        <v>0.37364007686430101</v>
      </c>
      <c r="O481">
        <v>6</v>
      </c>
    </row>
    <row r="482" spans="1:15" x14ac:dyDescent="0.3">
      <c r="A482" t="s">
        <v>3621</v>
      </c>
      <c r="B482" t="s">
        <v>3622</v>
      </c>
      <c r="C482" t="s">
        <v>37</v>
      </c>
      <c r="D482" t="s">
        <v>3623</v>
      </c>
      <c r="E482">
        <v>260</v>
      </c>
      <c r="F482">
        <v>187</v>
      </c>
      <c r="G482">
        <v>27</v>
      </c>
      <c r="H482">
        <v>46</v>
      </c>
      <c r="I482">
        <v>40</v>
      </c>
      <c r="J482">
        <v>0.71923076923076901</v>
      </c>
      <c r="K482">
        <v>0.68932038834951503</v>
      </c>
      <c r="L482">
        <v>0.106811319505737</v>
      </c>
      <c r="M482">
        <v>0.28003006628569999</v>
      </c>
      <c r="N482">
        <v>0.29591285122193101</v>
      </c>
      <c r="O482">
        <v>6</v>
      </c>
    </row>
    <row r="483" spans="1:15" x14ac:dyDescent="0.3">
      <c r="A483" t="s">
        <v>3627</v>
      </c>
      <c r="B483" t="s">
        <v>3628</v>
      </c>
      <c r="C483" t="s">
        <v>726</v>
      </c>
      <c r="D483" t="s">
        <v>3629</v>
      </c>
      <c r="E483">
        <v>139</v>
      </c>
      <c r="F483">
        <v>104</v>
      </c>
      <c r="G483">
        <v>6</v>
      </c>
      <c r="H483">
        <v>29</v>
      </c>
      <c r="I483">
        <v>2</v>
      </c>
      <c r="J483">
        <v>0.74820143884892099</v>
      </c>
      <c r="K483">
        <v>0.68932038834951503</v>
      </c>
      <c r="L483">
        <v>0.106811319505737</v>
      </c>
      <c r="M483">
        <v>0.55126227043982701</v>
      </c>
      <c r="N483">
        <v>0.60810054669022895</v>
      </c>
      <c r="O483">
        <v>6</v>
      </c>
    </row>
    <row r="484" spans="1:15" x14ac:dyDescent="0.3">
      <c r="A484" t="s">
        <v>3656</v>
      </c>
      <c r="B484" t="s">
        <v>3657</v>
      </c>
      <c r="C484" t="s">
        <v>3658</v>
      </c>
      <c r="D484" t="s">
        <v>3659</v>
      </c>
      <c r="E484">
        <v>143</v>
      </c>
      <c r="F484">
        <v>106</v>
      </c>
      <c r="G484">
        <v>6</v>
      </c>
      <c r="H484">
        <v>31</v>
      </c>
      <c r="I484">
        <v>13</v>
      </c>
      <c r="J484">
        <v>0.74125874125874103</v>
      </c>
      <c r="K484">
        <v>0.68932038834951503</v>
      </c>
      <c r="L484">
        <v>0.106811319505737</v>
      </c>
      <c r="M484">
        <v>0.48626262787098101</v>
      </c>
      <c r="N484">
        <v>0.53328609505416902</v>
      </c>
      <c r="O484">
        <v>6</v>
      </c>
    </row>
    <row r="485" spans="1:15" x14ac:dyDescent="0.3">
      <c r="A485" t="s">
        <v>3666</v>
      </c>
      <c r="B485" t="s">
        <v>3667</v>
      </c>
      <c r="C485" t="s">
        <v>150</v>
      </c>
      <c r="D485" t="s">
        <v>3668</v>
      </c>
      <c r="E485">
        <v>280</v>
      </c>
      <c r="F485">
        <v>209</v>
      </c>
      <c r="G485">
        <v>32</v>
      </c>
      <c r="H485">
        <v>39</v>
      </c>
      <c r="I485">
        <v>14</v>
      </c>
      <c r="J485">
        <v>0.746428571428571</v>
      </c>
      <c r="K485">
        <v>0.68932038834951503</v>
      </c>
      <c r="L485">
        <v>0.106811319505737</v>
      </c>
      <c r="M485">
        <v>0.53466414742671098</v>
      </c>
      <c r="N485">
        <v>0.58899614207602102</v>
      </c>
      <c r="O485">
        <v>6</v>
      </c>
    </row>
    <row r="486" spans="1:15" x14ac:dyDescent="0.3">
      <c r="A486" t="s">
        <v>3713</v>
      </c>
      <c r="B486" t="s">
        <v>3714</v>
      </c>
      <c r="C486" t="s">
        <v>183</v>
      </c>
      <c r="D486" t="s">
        <v>3715</v>
      </c>
      <c r="E486">
        <v>492</v>
      </c>
      <c r="F486">
        <v>370</v>
      </c>
      <c r="G486">
        <v>24</v>
      </c>
      <c r="H486">
        <v>98</v>
      </c>
      <c r="I486">
        <v>77</v>
      </c>
      <c r="J486">
        <v>0.75203252032520296</v>
      </c>
      <c r="K486">
        <v>0.68932038834951503</v>
      </c>
      <c r="L486">
        <v>0.106811319505737</v>
      </c>
      <c r="M486">
        <v>0.58713001829661304</v>
      </c>
      <c r="N486">
        <v>0.64938424889649504</v>
      </c>
      <c r="O486">
        <v>6</v>
      </c>
    </row>
    <row r="487" spans="1:15" x14ac:dyDescent="0.3">
      <c r="A487" t="s">
        <v>3716</v>
      </c>
      <c r="B487" t="s">
        <v>3717</v>
      </c>
      <c r="C487" t="s">
        <v>2636</v>
      </c>
      <c r="D487" t="s">
        <v>3718</v>
      </c>
      <c r="E487">
        <v>412</v>
      </c>
      <c r="F487">
        <v>298</v>
      </c>
      <c r="G487">
        <v>25</v>
      </c>
      <c r="H487">
        <v>89</v>
      </c>
      <c r="I487">
        <v>51</v>
      </c>
      <c r="J487">
        <v>0.72330097087378598</v>
      </c>
      <c r="K487">
        <v>0.68932038834951503</v>
      </c>
      <c r="L487">
        <v>0.106811319505737</v>
      </c>
      <c r="M487">
        <v>0.31813652973781198</v>
      </c>
      <c r="N487">
        <v>0.33977331036122099</v>
      </c>
      <c r="O487">
        <v>6</v>
      </c>
    </row>
    <row r="488" spans="1:15" x14ac:dyDescent="0.3">
      <c r="A488" t="s">
        <v>3725</v>
      </c>
      <c r="B488" t="s">
        <v>3726</v>
      </c>
      <c r="C488" t="s">
        <v>150</v>
      </c>
      <c r="D488" t="s">
        <v>3727</v>
      </c>
      <c r="E488">
        <v>558</v>
      </c>
      <c r="F488">
        <v>408</v>
      </c>
      <c r="G488">
        <v>30</v>
      </c>
      <c r="H488">
        <v>120</v>
      </c>
      <c r="I488">
        <v>65</v>
      </c>
      <c r="J488">
        <v>0.73118279569892497</v>
      </c>
      <c r="K488">
        <v>0.68932038834951503</v>
      </c>
      <c r="L488">
        <v>0.106811319505737</v>
      </c>
      <c r="M488">
        <v>0.39192856658943998</v>
      </c>
      <c r="N488">
        <v>0.42470778929031899</v>
      </c>
      <c r="O488">
        <v>6</v>
      </c>
    </row>
    <row r="489" spans="1:15" x14ac:dyDescent="0.3">
      <c r="A489" t="s">
        <v>3765</v>
      </c>
      <c r="B489" t="s">
        <v>3766</v>
      </c>
      <c r="C489" t="s">
        <v>259</v>
      </c>
      <c r="D489" t="s">
        <v>3767</v>
      </c>
      <c r="E489">
        <v>214</v>
      </c>
      <c r="F489">
        <v>159</v>
      </c>
      <c r="G489">
        <v>21</v>
      </c>
      <c r="H489">
        <v>34</v>
      </c>
      <c r="I489">
        <v>19</v>
      </c>
      <c r="J489">
        <v>0.74299065420560795</v>
      </c>
      <c r="K489">
        <v>0.68932038834951503</v>
      </c>
      <c r="L489">
        <v>0.106811319505737</v>
      </c>
      <c r="M489">
        <v>0.502477322670003</v>
      </c>
      <c r="N489">
        <v>0.55194917460187598</v>
      </c>
      <c r="O489">
        <v>6</v>
      </c>
    </row>
    <row r="490" spans="1:15" x14ac:dyDescent="0.3">
      <c r="A490" t="s">
        <v>23</v>
      </c>
      <c r="B490" t="s">
        <v>24</v>
      </c>
      <c r="C490" t="s">
        <v>25</v>
      </c>
      <c r="D490" t="s">
        <v>26</v>
      </c>
      <c r="E490">
        <v>265</v>
      </c>
      <c r="F490">
        <v>179</v>
      </c>
      <c r="G490">
        <v>32</v>
      </c>
      <c r="H490">
        <v>54</v>
      </c>
      <c r="I490">
        <v>17</v>
      </c>
      <c r="J490">
        <v>0.67547169811320795</v>
      </c>
      <c r="K490">
        <v>0.68932038834951503</v>
      </c>
      <c r="L490">
        <v>0.106811319505737</v>
      </c>
      <c r="M490">
        <v>-0.129655642308241</v>
      </c>
      <c r="N490">
        <v>-0.17563453612135699</v>
      </c>
      <c r="O490">
        <v>5</v>
      </c>
    </row>
    <row r="491" spans="1:15" x14ac:dyDescent="0.3">
      <c r="A491" t="s">
        <v>55</v>
      </c>
      <c r="B491" t="s">
        <v>56</v>
      </c>
      <c r="C491" t="s">
        <v>57</v>
      </c>
      <c r="D491" t="s">
        <v>58</v>
      </c>
      <c r="E491">
        <v>231</v>
      </c>
      <c r="F491">
        <v>158</v>
      </c>
      <c r="G491">
        <v>19</v>
      </c>
      <c r="H491">
        <v>54</v>
      </c>
      <c r="I491">
        <v>16</v>
      </c>
      <c r="J491">
        <v>0.68398268398268403</v>
      </c>
      <c r="K491">
        <v>0.68932038834951503</v>
      </c>
      <c r="L491">
        <v>0.106811319505737</v>
      </c>
      <c r="M491">
        <v>-4.9973208752878202E-2</v>
      </c>
      <c r="N491">
        <v>-8.3920222997908606E-2</v>
      </c>
      <c r="O491">
        <v>5</v>
      </c>
    </row>
    <row r="492" spans="1:15" x14ac:dyDescent="0.3">
      <c r="A492" t="s">
        <v>106</v>
      </c>
      <c r="B492" t="s">
        <v>107</v>
      </c>
      <c r="C492" t="s">
        <v>108</v>
      </c>
      <c r="D492" t="s">
        <v>109</v>
      </c>
      <c r="E492">
        <v>399</v>
      </c>
      <c r="F492">
        <v>280</v>
      </c>
      <c r="G492">
        <v>33</v>
      </c>
      <c r="H492">
        <v>86</v>
      </c>
      <c r="I492">
        <v>31</v>
      </c>
      <c r="J492">
        <v>0.70175438596491202</v>
      </c>
      <c r="K492">
        <v>0.68932038834951503</v>
      </c>
      <c r="L492">
        <v>0.106811319505737</v>
      </c>
      <c r="M492">
        <v>0.116410860505565</v>
      </c>
      <c r="N492">
        <v>0.107587490130857</v>
      </c>
      <c r="O492">
        <v>5</v>
      </c>
    </row>
    <row r="493" spans="1:15" x14ac:dyDescent="0.3">
      <c r="A493" t="s">
        <v>156</v>
      </c>
      <c r="B493" t="s">
        <v>157</v>
      </c>
      <c r="C493" t="s">
        <v>158</v>
      </c>
      <c r="D493" t="s">
        <v>159</v>
      </c>
      <c r="E493">
        <v>122</v>
      </c>
      <c r="F493">
        <v>86</v>
      </c>
      <c r="G493">
        <v>10</v>
      </c>
      <c r="H493">
        <v>26</v>
      </c>
      <c r="I493">
        <v>27</v>
      </c>
      <c r="J493">
        <v>0.70491803278688503</v>
      </c>
      <c r="K493">
        <v>0.68932038834951503</v>
      </c>
      <c r="L493">
        <v>0.106811319505737</v>
      </c>
      <c r="M493">
        <v>0.14602988250260199</v>
      </c>
      <c r="N493">
        <v>0.14167892203923599</v>
      </c>
      <c r="O493">
        <v>5</v>
      </c>
    </row>
    <row r="494" spans="1:15" x14ac:dyDescent="0.3">
      <c r="A494" t="s">
        <v>169</v>
      </c>
      <c r="B494" t="s">
        <v>170</v>
      </c>
      <c r="C494" t="s">
        <v>171</v>
      </c>
      <c r="D494" t="s">
        <v>172</v>
      </c>
      <c r="E494">
        <v>265</v>
      </c>
      <c r="F494">
        <v>181</v>
      </c>
      <c r="G494">
        <v>27</v>
      </c>
      <c r="H494">
        <v>57</v>
      </c>
      <c r="I494">
        <v>8</v>
      </c>
      <c r="J494">
        <v>0.68301886792452804</v>
      </c>
      <c r="K494">
        <v>0.68932038834951503</v>
      </c>
      <c r="L494">
        <v>0.106811319505737</v>
      </c>
      <c r="M494">
        <v>-5.8996747293697402E-2</v>
      </c>
      <c r="N494">
        <v>-9.4306296844902604E-2</v>
      </c>
      <c r="O494">
        <v>5</v>
      </c>
    </row>
    <row r="495" spans="1:15" x14ac:dyDescent="0.3">
      <c r="A495" t="s">
        <v>173</v>
      </c>
      <c r="B495" t="s">
        <v>174</v>
      </c>
      <c r="C495" t="s">
        <v>175</v>
      </c>
      <c r="D495" t="s">
        <v>176</v>
      </c>
      <c r="E495">
        <v>339</v>
      </c>
      <c r="F495">
        <v>228</v>
      </c>
      <c r="G495">
        <v>32</v>
      </c>
      <c r="H495">
        <v>79</v>
      </c>
      <c r="I495">
        <v>29</v>
      </c>
      <c r="J495">
        <v>0.67256637168141598</v>
      </c>
      <c r="K495">
        <v>0.68932038834951503</v>
      </c>
      <c r="L495">
        <v>0.106811319505737</v>
      </c>
      <c r="M495">
        <v>-0.15685619038906001</v>
      </c>
      <c r="N495">
        <v>-0.20694230964813201</v>
      </c>
      <c r="O495">
        <v>5</v>
      </c>
    </row>
    <row r="496" spans="1:15" x14ac:dyDescent="0.3">
      <c r="A496" t="s">
        <v>203</v>
      </c>
      <c r="B496" t="s">
        <v>204</v>
      </c>
      <c r="C496" t="s">
        <v>41</v>
      </c>
      <c r="D496" t="s">
        <v>205</v>
      </c>
      <c r="E496">
        <v>230</v>
      </c>
      <c r="F496">
        <v>162</v>
      </c>
      <c r="G496">
        <v>26</v>
      </c>
      <c r="H496">
        <v>42</v>
      </c>
      <c r="I496">
        <v>4</v>
      </c>
      <c r="J496">
        <v>0.70434782608695701</v>
      </c>
      <c r="K496">
        <v>0.68932038834951503</v>
      </c>
      <c r="L496">
        <v>0.106811319505737</v>
      </c>
      <c r="M496">
        <v>0.14069143426914399</v>
      </c>
      <c r="N496">
        <v>0.135534379371165</v>
      </c>
      <c r="O496">
        <v>5</v>
      </c>
    </row>
    <row r="497" spans="1:15" x14ac:dyDescent="0.3">
      <c r="A497" t="s">
        <v>209</v>
      </c>
      <c r="B497" t="s">
        <v>210</v>
      </c>
      <c r="C497" t="s">
        <v>211</v>
      </c>
      <c r="D497" t="s">
        <v>212</v>
      </c>
      <c r="E497">
        <v>228</v>
      </c>
      <c r="F497">
        <v>159</v>
      </c>
      <c r="G497">
        <v>33</v>
      </c>
      <c r="H497">
        <v>36</v>
      </c>
      <c r="I497">
        <v>9</v>
      </c>
      <c r="J497">
        <v>0.69736842105263197</v>
      </c>
      <c r="K497">
        <v>0.68932038834951503</v>
      </c>
      <c r="L497">
        <v>0.106811319505737</v>
      </c>
      <c r="M497">
        <v>7.5348125464217999E-2</v>
      </c>
      <c r="N497">
        <v>6.0324368621513497E-2</v>
      </c>
      <c r="O497">
        <v>5</v>
      </c>
    </row>
    <row r="498" spans="1:15" x14ac:dyDescent="0.3">
      <c r="A498" t="s">
        <v>220</v>
      </c>
      <c r="B498" t="s">
        <v>221</v>
      </c>
      <c r="C498" t="s">
        <v>33</v>
      </c>
      <c r="D498" t="s">
        <v>222</v>
      </c>
      <c r="E498">
        <v>253</v>
      </c>
      <c r="F498">
        <v>179</v>
      </c>
      <c r="G498">
        <v>20</v>
      </c>
      <c r="H498">
        <v>54</v>
      </c>
      <c r="I498">
        <v>71</v>
      </c>
      <c r="J498">
        <v>0.70750988142292504</v>
      </c>
      <c r="K498">
        <v>0.68932038834951503</v>
      </c>
      <c r="L498">
        <v>0.106811319505737</v>
      </c>
      <c r="M498">
        <v>0.17029555629104801</v>
      </c>
      <c r="N498">
        <v>0.16960866143955999</v>
      </c>
      <c r="O498">
        <v>5</v>
      </c>
    </row>
    <row r="499" spans="1:15" x14ac:dyDescent="0.3">
      <c r="A499" t="s">
        <v>231</v>
      </c>
      <c r="B499" t="s">
        <v>232</v>
      </c>
      <c r="C499" t="s">
        <v>233</v>
      </c>
      <c r="D499" t="s">
        <v>234</v>
      </c>
      <c r="E499">
        <v>97</v>
      </c>
      <c r="F499">
        <v>69</v>
      </c>
      <c r="G499">
        <v>15</v>
      </c>
      <c r="H499">
        <v>13</v>
      </c>
      <c r="I499">
        <v>5</v>
      </c>
      <c r="J499">
        <v>0.71134020618556704</v>
      </c>
      <c r="K499">
        <v>0.68932038834951503</v>
      </c>
      <c r="L499">
        <v>0.106811319505737</v>
      </c>
      <c r="M499">
        <v>0.20615621956500399</v>
      </c>
      <c r="N499">
        <v>0.210884209305916</v>
      </c>
      <c r="O499">
        <v>5</v>
      </c>
    </row>
    <row r="500" spans="1:15" x14ac:dyDescent="0.3">
      <c r="A500" t="s">
        <v>261</v>
      </c>
      <c r="B500" t="s">
        <v>262</v>
      </c>
      <c r="C500" t="s">
        <v>263</v>
      </c>
      <c r="D500" t="s">
        <v>264</v>
      </c>
      <c r="E500">
        <v>130</v>
      </c>
      <c r="F500">
        <v>92</v>
      </c>
      <c r="G500">
        <v>14</v>
      </c>
      <c r="H500">
        <v>24</v>
      </c>
      <c r="I500">
        <v>17</v>
      </c>
      <c r="J500">
        <v>0.70769230769230795</v>
      </c>
      <c r="K500">
        <v>0.68932038834951503</v>
      </c>
      <c r="L500">
        <v>0.106811319505737</v>
      </c>
      <c r="M500">
        <v>0.172003486407696</v>
      </c>
      <c r="N500">
        <v>0.171574485405045</v>
      </c>
      <c r="O500">
        <v>5</v>
      </c>
    </row>
    <row r="501" spans="1:15" x14ac:dyDescent="0.3">
      <c r="A501" t="s">
        <v>269</v>
      </c>
      <c r="B501" t="s">
        <v>270</v>
      </c>
      <c r="C501" t="s">
        <v>53</v>
      </c>
      <c r="D501" t="s">
        <v>271</v>
      </c>
      <c r="E501">
        <v>270</v>
      </c>
      <c r="F501">
        <v>187</v>
      </c>
      <c r="G501">
        <v>35</v>
      </c>
      <c r="H501">
        <v>48</v>
      </c>
      <c r="I501">
        <v>7</v>
      </c>
      <c r="J501">
        <v>0.69259259259259298</v>
      </c>
      <c r="K501">
        <v>0.68932038834951503</v>
      </c>
      <c r="L501">
        <v>0.106811319505737</v>
      </c>
      <c r="M501">
        <v>3.0635369530307099E-2</v>
      </c>
      <c r="N501">
        <v>8.8600807557845298E-3</v>
      </c>
      <c r="O501">
        <v>5</v>
      </c>
    </row>
    <row r="502" spans="1:15" x14ac:dyDescent="0.3">
      <c r="A502" t="s">
        <v>311</v>
      </c>
      <c r="B502" t="s">
        <v>312</v>
      </c>
      <c r="C502" t="s">
        <v>124</v>
      </c>
      <c r="D502" t="s">
        <v>313</v>
      </c>
      <c r="E502">
        <v>716</v>
      </c>
      <c r="F502">
        <v>487</v>
      </c>
      <c r="G502">
        <v>45</v>
      </c>
      <c r="H502">
        <v>184</v>
      </c>
      <c r="I502">
        <v>36</v>
      </c>
      <c r="J502">
        <v>0.68016759776536295</v>
      </c>
      <c r="K502">
        <v>0.68932038834951503</v>
      </c>
      <c r="L502">
        <v>0.106811319505737</v>
      </c>
      <c r="M502">
        <v>-8.5691204139274904E-2</v>
      </c>
      <c r="N502">
        <v>-0.12503156042630001</v>
      </c>
      <c r="O502">
        <v>5</v>
      </c>
    </row>
    <row r="503" spans="1:15" x14ac:dyDescent="0.3">
      <c r="A503" t="s">
        <v>334</v>
      </c>
      <c r="B503" t="s">
        <v>335</v>
      </c>
      <c r="C503" t="s">
        <v>336</v>
      </c>
      <c r="D503" t="s">
        <v>337</v>
      </c>
      <c r="E503">
        <v>508</v>
      </c>
      <c r="F503">
        <v>344</v>
      </c>
      <c r="G503">
        <v>75</v>
      </c>
      <c r="H503">
        <v>89</v>
      </c>
      <c r="I503">
        <v>45</v>
      </c>
      <c r="J503">
        <v>0.67716535433070901</v>
      </c>
      <c r="K503">
        <v>0.68932038834951503</v>
      </c>
      <c r="L503">
        <v>0.106811319505737</v>
      </c>
      <c r="M503">
        <v>-0.113799118623874</v>
      </c>
      <c r="N503">
        <v>-0.15738371077191601</v>
      </c>
      <c r="O503">
        <v>5</v>
      </c>
    </row>
    <row r="504" spans="1:15" x14ac:dyDescent="0.3">
      <c r="A504" t="s">
        <v>365</v>
      </c>
      <c r="B504" t="s">
        <v>366</v>
      </c>
      <c r="C504" t="s">
        <v>356</v>
      </c>
      <c r="D504" t="s">
        <v>367</v>
      </c>
      <c r="E504">
        <v>329</v>
      </c>
      <c r="F504">
        <v>231</v>
      </c>
      <c r="G504">
        <v>39</v>
      </c>
      <c r="H504">
        <v>59</v>
      </c>
      <c r="I504">
        <v>15</v>
      </c>
      <c r="J504">
        <v>0.70212765957446799</v>
      </c>
      <c r="K504">
        <v>0.68932038834951503</v>
      </c>
      <c r="L504">
        <v>0.106811319505737</v>
      </c>
      <c r="M504">
        <v>0.119905561360148</v>
      </c>
      <c r="N504">
        <v>0.111609883450801</v>
      </c>
      <c r="O504">
        <v>5</v>
      </c>
    </row>
    <row r="505" spans="1:15" x14ac:dyDescent="0.3">
      <c r="A505" t="s">
        <v>377</v>
      </c>
      <c r="B505" t="s">
        <v>378</v>
      </c>
      <c r="C505" t="s">
        <v>379</v>
      </c>
      <c r="D505" t="s">
        <v>380</v>
      </c>
      <c r="E505">
        <v>33</v>
      </c>
      <c r="F505">
        <v>23</v>
      </c>
      <c r="G505">
        <v>2</v>
      </c>
      <c r="H505">
        <v>8</v>
      </c>
      <c r="I505">
        <v>1</v>
      </c>
      <c r="J505">
        <v>0.69696969696969702</v>
      </c>
      <c r="K505">
        <v>0.68932038834951503</v>
      </c>
      <c r="L505">
        <v>0.106811319505737</v>
      </c>
      <c r="M505">
        <v>7.1615149551369203E-2</v>
      </c>
      <c r="N505">
        <v>5.6027721211574302E-2</v>
      </c>
      <c r="O505">
        <v>5</v>
      </c>
    </row>
    <row r="506" spans="1:15" x14ac:dyDescent="0.3">
      <c r="A506" t="s">
        <v>389</v>
      </c>
      <c r="B506" t="s">
        <v>390</v>
      </c>
      <c r="C506" t="s">
        <v>197</v>
      </c>
      <c r="D506" t="s">
        <v>391</v>
      </c>
      <c r="E506">
        <v>361</v>
      </c>
      <c r="F506">
        <v>253</v>
      </c>
      <c r="G506">
        <v>25</v>
      </c>
      <c r="H506">
        <v>83</v>
      </c>
      <c r="I506">
        <v>45</v>
      </c>
      <c r="J506">
        <v>0.700831024930748</v>
      </c>
      <c r="K506">
        <v>0.68932038834951503</v>
      </c>
      <c r="L506">
        <v>0.106811319505737</v>
      </c>
      <c r="M506">
        <v>0.10776607418107099</v>
      </c>
      <c r="N506">
        <v>9.7637359286784506E-2</v>
      </c>
      <c r="O506">
        <v>5</v>
      </c>
    </row>
    <row r="507" spans="1:15" x14ac:dyDescent="0.3">
      <c r="A507" t="s">
        <v>433</v>
      </c>
      <c r="B507" t="s">
        <v>434</v>
      </c>
      <c r="C507" t="s">
        <v>233</v>
      </c>
      <c r="D507" t="s">
        <v>435</v>
      </c>
      <c r="E507">
        <v>145</v>
      </c>
      <c r="F507">
        <v>103</v>
      </c>
      <c r="G507">
        <v>23</v>
      </c>
      <c r="H507">
        <v>19</v>
      </c>
      <c r="I507">
        <v>5</v>
      </c>
      <c r="J507">
        <v>0.71034482758620698</v>
      </c>
      <c r="K507">
        <v>0.68932038834951503</v>
      </c>
      <c r="L507">
        <v>0.106811319505737</v>
      </c>
      <c r="M507">
        <v>0.196837182931375</v>
      </c>
      <c r="N507">
        <v>0.200158017776742</v>
      </c>
      <c r="O507">
        <v>5</v>
      </c>
    </row>
    <row r="508" spans="1:15" x14ac:dyDescent="0.3">
      <c r="A508" t="s">
        <v>438</v>
      </c>
      <c r="B508" t="s">
        <v>439</v>
      </c>
      <c r="C508" t="s">
        <v>293</v>
      </c>
      <c r="D508" t="s">
        <v>440</v>
      </c>
      <c r="E508">
        <v>307</v>
      </c>
      <c r="F508">
        <v>214</v>
      </c>
      <c r="G508">
        <v>29</v>
      </c>
      <c r="H508">
        <v>64</v>
      </c>
      <c r="I508">
        <v>45</v>
      </c>
      <c r="J508">
        <v>0.69706840390879499</v>
      </c>
      <c r="K508">
        <v>0.68932038834951503</v>
      </c>
      <c r="L508">
        <v>0.106811319505737</v>
      </c>
      <c r="M508">
        <v>7.2539273881585403E-2</v>
      </c>
      <c r="N508">
        <v>5.7091386368431703E-2</v>
      </c>
      <c r="O508">
        <v>5</v>
      </c>
    </row>
    <row r="509" spans="1:15" x14ac:dyDescent="0.3">
      <c r="A509" t="s">
        <v>447</v>
      </c>
      <c r="B509" t="s">
        <v>448</v>
      </c>
      <c r="C509" t="s">
        <v>143</v>
      </c>
      <c r="D509" t="s">
        <v>449</v>
      </c>
      <c r="E509">
        <v>313</v>
      </c>
      <c r="F509">
        <v>218</v>
      </c>
      <c r="G509">
        <v>44</v>
      </c>
      <c r="H509">
        <v>51</v>
      </c>
      <c r="I509">
        <v>24</v>
      </c>
      <c r="J509">
        <v>0.69648562300319505</v>
      </c>
      <c r="K509">
        <v>0.68932038834951503</v>
      </c>
      <c r="L509">
        <v>0.106811319505737</v>
      </c>
      <c r="M509">
        <v>6.7083102117238599E-2</v>
      </c>
      <c r="N509">
        <v>5.0811344164362601E-2</v>
      </c>
      <c r="O509">
        <v>5</v>
      </c>
    </row>
    <row r="510" spans="1:15" x14ac:dyDescent="0.3">
      <c r="A510" t="s">
        <v>458</v>
      </c>
      <c r="B510" t="s">
        <v>459</v>
      </c>
      <c r="C510" t="s">
        <v>293</v>
      </c>
      <c r="D510" t="s">
        <v>460</v>
      </c>
      <c r="E510">
        <v>483</v>
      </c>
      <c r="F510">
        <v>329</v>
      </c>
      <c r="G510">
        <v>105</v>
      </c>
      <c r="H510">
        <v>49</v>
      </c>
      <c r="I510">
        <v>30</v>
      </c>
      <c r="J510">
        <v>0.68115942028985499</v>
      </c>
      <c r="K510">
        <v>0.68932038834951503</v>
      </c>
      <c r="L510">
        <v>0.106811319505737</v>
      </c>
      <c r="M510">
        <v>-7.6405460558149493E-2</v>
      </c>
      <c r="N510">
        <v>-0.114343689130405</v>
      </c>
      <c r="O510">
        <v>5</v>
      </c>
    </row>
    <row r="511" spans="1:15" x14ac:dyDescent="0.3">
      <c r="A511" t="s">
        <v>461</v>
      </c>
      <c r="B511" t="s">
        <v>462</v>
      </c>
      <c r="C511" t="s">
        <v>190</v>
      </c>
      <c r="D511" t="s">
        <v>463</v>
      </c>
      <c r="E511">
        <v>68</v>
      </c>
      <c r="F511">
        <v>48</v>
      </c>
      <c r="G511">
        <v>7</v>
      </c>
      <c r="H511">
        <v>13</v>
      </c>
      <c r="I511">
        <v>7</v>
      </c>
      <c r="J511">
        <v>0.70588235294117696</v>
      </c>
      <c r="K511">
        <v>0.68932038834951503</v>
      </c>
      <c r="L511">
        <v>0.106811319505737</v>
      </c>
      <c r="M511">
        <v>0.15505814054448</v>
      </c>
      <c r="N511">
        <v>0.15207042802200399</v>
      </c>
      <c r="O511">
        <v>5</v>
      </c>
    </row>
    <row r="512" spans="1:15" x14ac:dyDescent="0.3">
      <c r="A512" t="s">
        <v>474</v>
      </c>
      <c r="B512" t="s">
        <v>475</v>
      </c>
      <c r="C512" t="s">
        <v>356</v>
      </c>
      <c r="D512" t="s">
        <v>476</v>
      </c>
      <c r="E512">
        <v>663</v>
      </c>
      <c r="F512">
        <v>458</v>
      </c>
      <c r="G512">
        <v>45</v>
      </c>
      <c r="H512">
        <v>160</v>
      </c>
      <c r="I512">
        <v>108</v>
      </c>
      <c r="J512">
        <v>0.69079939668175006</v>
      </c>
      <c r="K512">
        <v>0.68932038834951503</v>
      </c>
      <c r="L512">
        <v>0.106811319505737</v>
      </c>
      <c r="M512">
        <v>1.38469250176764E-2</v>
      </c>
      <c r="N512">
        <v>-1.0463383503339E-2</v>
      </c>
      <c r="O512">
        <v>5</v>
      </c>
    </row>
    <row r="513" spans="1:15" x14ac:dyDescent="0.3">
      <c r="A513" t="s">
        <v>480</v>
      </c>
      <c r="B513" t="s">
        <v>481</v>
      </c>
      <c r="C513" t="s">
        <v>482</v>
      </c>
      <c r="D513" t="s">
        <v>479</v>
      </c>
      <c r="E513">
        <v>334</v>
      </c>
      <c r="F513">
        <v>234</v>
      </c>
      <c r="G513">
        <v>56</v>
      </c>
      <c r="H513">
        <v>44</v>
      </c>
      <c r="I513">
        <v>35</v>
      </c>
      <c r="J513">
        <v>0.70059880239521</v>
      </c>
      <c r="K513">
        <v>0.68932038834951503</v>
      </c>
      <c r="L513">
        <v>0.106811319505737</v>
      </c>
      <c r="M513">
        <v>0.105591936303054</v>
      </c>
      <c r="N513">
        <v>9.5134931170311202E-2</v>
      </c>
      <c r="O513">
        <v>5</v>
      </c>
    </row>
    <row r="514" spans="1:15" x14ac:dyDescent="0.3">
      <c r="A514" t="s">
        <v>491</v>
      </c>
      <c r="B514" t="s">
        <v>492</v>
      </c>
      <c r="C514" t="s">
        <v>456</v>
      </c>
      <c r="D514" t="s">
        <v>493</v>
      </c>
      <c r="E514">
        <v>380</v>
      </c>
      <c r="F514">
        <v>259</v>
      </c>
      <c r="G514">
        <v>34</v>
      </c>
      <c r="H514">
        <v>87</v>
      </c>
      <c r="I514">
        <v>28</v>
      </c>
      <c r="J514">
        <v>0.68157894736842095</v>
      </c>
      <c r="K514">
        <v>0.68932038834951503</v>
      </c>
      <c r="L514">
        <v>0.106811319505737</v>
      </c>
      <c r="M514">
        <v>-7.2477720684629598E-2</v>
      </c>
      <c r="N514">
        <v>-0.10982286881212</v>
      </c>
      <c r="O514">
        <v>5</v>
      </c>
    </row>
    <row r="515" spans="1:15" x14ac:dyDescent="0.3">
      <c r="A515" t="s">
        <v>500</v>
      </c>
      <c r="B515" t="s">
        <v>501</v>
      </c>
      <c r="C515" t="s">
        <v>179</v>
      </c>
      <c r="D515" t="s">
        <v>499</v>
      </c>
      <c r="E515">
        <v>117</v>
      </c>
      <c r="F515">
        <v>82</v>
      </c>
      <c r="G515">
        <v>9</v>
      </c>
      <c r="H515">
        <v>26</v>
      </c>
      <c r="I515">
        <v>10</v>
      </c>
      <c r="J515">
        <v>0.70085470085470103</v>
      </c>
      <c r="K515">
        <v>0.68932038834951503</v>
      </c>
      <c r="L515">
        <v>0.106811319505737</v>
      </c>
      <c r="M515">
        <v>0.107987735368878</v>
      </c>
      <c r="N515">
        <v>9.7892490846888697E-2</v>
      </c>
      <c r="O515">
        <v>5</v>
      </c>
    </row>
    <row r="516" spans="1:15" x14ac:dyDescent="0.3">
      <c r="A516" t="s">
        <v>516</v>
      </c>
      <c r="B516" t="s">
        <v>517</v>
      </c>
      <c r="C516" t="s">
        <v>518</v>
      </c>
      <c r="D516" t="s">
        <v>519</v>
      </c>
      <c r="E516">
        <v>105</v>
      </c>
      <c r="F516">
        <v>74</v>
      </c>
      <c r="G516">
        <v>10</v>
      </c>
      <c r="H516">
        <v>21</v>
      </c>
      <c r="I516">
        <v>6</v>
      </c>
      <c r="J516">
        <v>0.70476190476190503</v>
      </c>
      <c r="K516">
        <v>0.68932038834951503</v>
      </c>
      <c r="L516">
        <v>0.106811319505737</v>
      </c>
      <c r="M516">
        <v>0.14456816453391799</v>
      </c>
      <c r="N516">
        <v>0.139996487737264</v>
      </c>
      <c r="O516">
        <v>5</v>
      </c>
    </row>
    <row r="517" spans="1:15" x14ac:dyDescent="0.3">
      <c r="A517" t="s">
        <v>534</v>
      </c>
      <c r="B517" t="s">
        <v>535</v>
      </c>
      <c r="C517" t="s">
        <v>139</v>
      </c>
      <c r="D517" t="s">
        <v>536</v>
      </c>
      <c r="E517">
        <v>178</v>
      </c>
      <c r="F517">
        <v>123</v>
      </c>
      <c r="G517">
        <v>12</v>
      </c>
      <c r="H517">
        <v>43</v>
      </c>
      <c r="I517">
        <v>34</v>
      </c>
      <c r="J517">
        <v>0.69101123595505598</v>
      </c>
      <c r="K517">
        <v>0.68932038834951503</v>
      </c>
      <c r="L517">
        <v>0.106811319505737</v>
      </c>
      <c r="M517">
        <v>1.5830228606536399E-2</v>
      </c>
      <c r="N517">
        <v>-8.1806052515782206E-3</v>
      </c>
      <c r="O517">
        <v>5</v>
      </c>
    </row>
    <row r="518" spans="1:15" x14ac:dyDescent="0.3">
      <c r="A518" t="s">
        <v>567</v>
      </c>
      <c r="B518" t="s">
        <v>568</v>
      </c>
      <c r="C518" t="s">
        <v>116</v>
      </c>
      <c r="D518" t="s">
        <v>569</v>
      </c>
      <c r="E518">
        <v>133</v>
      </c>
      <c r="F518">
        <v>92</v>
      </c>
      <c r="G518">
        <v>14</v>
      </c>
      <c r="H518">
        <v>27</v>
      </c>
      <c r="I518">
        <v>26</v>
      </c>
      <c r="J518">
        <v>0.69172932330827097</v>
      </c>
      <c r="K518">
        <v>0.68932038834951503</v>
      </c>
      <c r="L518">
        <v>0.106811319505737</v>
      </c>
      <c r="M518">
        <v>2.2553180411057999E-2</v>
      </c>
      <c r="N518">
        <v>-4.4250189049865798E-4</v>
      </c>
      <c r="O518">
        <v>5</v>
      </c>
    </row>
    <row r="519" spans="1:15" x14ac:dyDescent="0.3">
      <c r="A519" t="s">
        <v>579</v>
      </c>
      <c r="B519" t="s">
        <v>580</v>
      </c>
      <c r="C519" t="s">
        <v>33</v>
      </c>
      <c r="D519" t="s">
        <v>581</v>
      </c>
      <c r="E519">
        <v>237</v>
      </c>
      <c r="F519">
        <v>165</v>
      </c>
      <c r="G519">
        <v>28</v>
      </c>
      <c r="H519">
        <v>44</v>
      </c>
      <c r="I519">
        <v>11</v>
      </c>
      <c r="J519">
        <v>0.69620253164557</v>
      </c>
      <c r="K519">
        <v>0.68932038834951503</v>
      </c>
      <c r="L519">
        <v>0.106811319505737</v>
      </c>
      <c r="M519">
        <v>6.4432714883607703E-2</v>
      </c>
      <c r="N519">
        <v>4.7760754043081603E-2</v>
      </c>
      <c r="O519">
        <v>5</v>
      </c>
    </row>
    <row r="520" spans="1:15" x14ac:dyDescent="0.3">
      <c r="A520" t="s">
        <v>608</v>
      </c>
      <c r="B520" t="s">
        <v>609</v>
      </c>
      <c r="C520" t="s">
        <v>33</v>
      </c>
      <c r="D520" t="s">
        <v>610</v>
      </c>
      <c r="E520">
        <v>233</v>
      </c>
      <c r="F520">
        <v>157</v>
      </c>
      <c r="G520">
        <v>30</v>
      </c>
      <c r="H520">
        <v>46</v>
      </c>
      <c r="I520">
        <v>7</v>
      </c>
      <c r="J520">
        <v>0.67381974248927001</v>
      </c>
      <c r="K520">
        <v>0.68932038834951503</v>
      </c>
      <c r="L520">
        <v>0.106811319505737</v>
      </c>
      <c r="M520">
        <v>-0.14512175237580199</v>
      </c>
      <c r="N520">
        <v>-0.19343599622049501</v>
      </c>
      <c r="O520">
        <v>5</v>
      </c>
    </row>
    <row r="521" spans="1:15" x14ac:dyDescent="0.3">
      <c r="A521" t="s">
        <v>611</v>
      </c>
      <c r="B521" t="s">
        <v>612</v>
      </c>
      <c r="C521" t="s">
        <v>332</v>
      </c>
      <c r="D521" t="s">
        <v>613</v>
      </c>
      <c r="E521">
        <v>349</v>
      </c>
      <c r="F521">
        <v>238</v>
      </c>
      <c r="G521">
        <v>33</v>
      </c>
      <c r="H521">
        <v>78</v>
      </c>
      <c r="I521">
        <v>52</v>
      </c>
      <c r="J521">
        <v>0.68194842406876799</v>
      </c>
      <c r="K521">
        <v>0.68932038834951503</v>
      </c>
      <c r="L521">
        <v>0.106811319505737</v>
      </c>
      <c r="M521">
        <v>-6.9018567646762896E-2</v>
      </c>
      <c r="N521">
        <v>-0.105841390954314</v>
      </c>
      <c r="O521">
        <v>5</v>
      </c>
    </row>
    <row r="522" spans="1:15" x14ac:dyDescent="0.3">
      <c r="A522" t="s">
        <v>614</v>
      </c>
      <c r="B522" t="s">
        <v>615</v>
      </c>
      <c r="C522" t="s">
        <v>616</v>
      </c>
      <c r="D522" t="s">
        <v>617</v>
      </c>
      <c r="E522">
        <v>429</v>
      </c>
      <c r="F522">
        <v>296</v>
      </c>
      <c r="G522">
        <v>40</v>
      </c>
      <c r="H522">
        <v>93</v>
      </c>
      <c r="I522">
        <v>32</v>
      </c>
      <c r="J522">
        <v>0.68997668997669004</v>
      </c>
      <c r="K522">
        <v>0.68932038834951503</v>
      </c>
      <c r="L522">
        <v>0.106811319505737</v>
      </c>
      <c r="M522">
        <v>6.1444950798504698E-3</v>
      </c>
      <c r="N522">
        <v>-1.9328864131994399E-2</v>
      </c>
      <c r="O522">
        <v>5</v>
      </c>
    </row>
    <row r="523" spans="1:15" x14ac:dyDescent="0.3">
      <c r="A523" t="s">
        <v>632</v>
      </c>
      <c r="B523" t="s">
        <v>633</v>
      </c>
      <c r="C523" t="s">
        <v>197</v>
      </c>
      <c r="D523" t="s">
        <v>634</v>
      </c>
      <c r="E523">
        <v>341</v>
      </c>
      <c r="F523">
        <v>235</v>
      </c>
      <c r="G523">
        <v>46</v>
      </c>
      <c r="H523">
        <v>60</v>
      </c>
      <c r="I523">
        <v>15</v>
      </c>
      <c r="J523">
        <v>0.689149560117302</v>
      </c>
      <c r="K523">
        <v>0.68932038834951503</v>
      </c>
      <c r="L523">
        <v>0.106811319505737</v>
      </c>
      <c r="M523">
        <v>-1.5993457716184101E-3</v>
      </c>
      <c r="N523">
        <v>-2.8242008634995999E-2</v>
      </c>
      <c r="O523">
        <v>5</v>
      </c>
    </row>
    <row r="524" spans="1:15" x14ac:dyDescent="0.3">
      <c r="A524" t="s">
        <v>638</v>
      </c>
      <c r="B524" t="s">
        <v>639</v>
      </c>
      <c r="C524" t="s">
        <v>124</v>
      </c>
      <c r="D524" t="s">
        <v>640</v>
      </c>
      <c r="E524">
        <v>180</v>
      </c>
      <c r="F524">
        <v>128</v>
      </c>
      <c r="G524">
        <v>27</v>
      </c>
      <c r="H524">
        <v>25</v>
      </c>
      <c r="I524">
        <v>8</v>
      </c>
      <c r="J524">
        <v>0.71111111111111103</v>
      </c>
      <c r="K524">
        <v>0.68932038834951503</v>
      </c>
      <c r="L524">
        <v>0.106811319505737</v>
      </c>
      <c r="M524">
        <v>0.20401136192710501</v>
      </c>
      <c r="N524">
        <v>0.20841548268412199</v>
      </c>
      <c r="O524">
        <v>5</v>
      </c>
    </row>
    <row r="525" spans="1:15" x14ac:dyDescent="0.3">
      <c r="A525" t="s">
        <v>655</v>
      </c>
      <c r="B525" t="s">
        <v>656</v>
      </c>
      <c r="C525" t="s">
        <v>346</v>
      </c>
      <c r="D525" t="s">
        <v>657</v>
      </c>
      <c r="E525">
        <v>356</v>
      </c>
      <c r="F525">
        <v>251</v>
      </c>
      <c r="G525">
        <v>18</v>
      </c>
      <c r="H525">
        <v>87</v>
      </c>
      <c r="I525">
        <v>27</v>
      </c>
      <c r="J525">
        <v>0.70505617977528101</v>
      </c>
      <c r="K525">
        <v>0.68932038834951503</v>
      </c>
      <c r="L525">
        <v>0.106811319505737</v>
      </c>
      <c r="M525">
        <v>0.147323256547927</v>
      </c>
      <c r="N525">
        <v>0.143167592840138</v>
      </c>
      <c r="O525">
        <v>5</v>
      </c>
    </row>
    <row r="526" spans="1:15" x14ac:dyDescent="0.3">
      <c r="A526" t="s">
        <v>689</v>
      </c>
      <c r="B526" t="s">
        <v>690</v>
      </c>
      <c r="C526" t="s">
        <v>278</v>
      </c>
      <c r="D526" t="s">
        <v>691</v>
      </c>
      <c r="E526">
        <v>235</v>
      </c>
      <c r="F526">
        <v>158</v>
      </c>
      <c r="G526">
        <v>51</v>
      </c>
      <c r="H526">
        <v>26</v>
      </c>
      <c r="I526">
        <v>0</v>
      </c>
      <c r="J526">
        <v>0.67234042553191498</v>
      </c>
      <c r="K526">
        <v>0.68932038834951503</v>
      </c>
      <c r="L526">
        <v>0.106811319505737</v>
      </c>
      <c r="M526">
        <v>-0.158971566835552</v>
      </c>
      <c r="N526">
        <v>-0.20937710348073699</v>
      </c>
      <c r="O526">
        <v>5</v>
      </c>
    </row>
    <row r="527" spans="1:15" x14ac:dyDescent="0.3">
      <c r="A527" t="s">
        <v>787</v>
      </c>
      <c r="B527" t="s">
        <v>788</v>
      </c>
      <c r="C527" t="s">
        <v>88</v>
      </c>
      <c r="D527" t="s">
        <v>789</v>
      </c>
      <c r="E527">
        <v>31</v>
      </c>
      <c r="F527">
        <v>21</v>
      </c>
      <c r="G527">
        <v>5</v>
      </c>
      <c r="H527">
        <v>5</v>
      </c>
      <c r="I527">
        <v>1</v>
      </c>
      <c r="J527">
        <v>0.67741935483870996</v>
      </c>
      <c r="K527">
        <v>0.68932038834951503</v>
      </c>
      <c r="L527">
        <v>0.106811319505737</v>
      </c>
      <c r="M527">
        <v>-0.111421088756101</v>
      </c>
      <c r="N527">
        <v>-0.15464660340485301</v>
      </c>
      <c r="O527">
        <v>5</v>
      </c>
    </row>
    <row r="528" spans="1:15" x14ac:dyDescent="0.3">
      <c r="A528" t="s">
        <v>803</v>
      </c>
      <c r="B528" t="s">
        <v>804</v>
      </c>
      <c r="C528" t="s">
        <v>293</v>
      </c>
      <c r="D528" t="s">
        <v>805</v>
      </c>
      <c r="E528">
        <v>347</v>
      </c>
      <c r="F528">
        <v>240</v>
      </c>
      <c r="G528">
        <v>18</v>
      </c>
      <c r="H528">
        <v>89</v>
      </c>
      <c r="I528">
        <v>21</v>
      </c>
      <c r="J528">
        <v>0.69164265129683</v>
      </c>
      <c r="K528">
        <v>0.68932038834951503</v>
      </c>
      <c r="L528">
        <v>0.106811319505737</v>
      </c>
      <c r="M528">
        <v>2.1741730727244502E-2</v>
      </c>
      <c r="N528">
        <v>-1.3764787667632299E-3</v>
      </c>
      <c r="O528">
        <v>5</v>
      </c>
    </row>
    <row r="529" spans="1:15" x14ac:dyDescent="0.3">
      <c r="A529" t="s">
        <v>827</v>
      </c>
      <c r="B529" t="s">
        <v>828</v>
      </c>
      <c r="C529" t="s">
        <v>293</v>
      </c>
      <c r="D529" t="s">
        <v>829</v>
      </c>
      <c r="E529">
        <v>291</v>
      </c>
      <c r="F529">
        <v>206</v>
      </c>
      <c r="G529">
        <v>33</v>
      </c>
      <c r="H529">
        <v>52</v>
      </c>
      <c r="I529">
        <v>30</v>
      </c>
      <c r="J529">
        <v>0.707903780068729</v>
      </c>
      <c r="K529">
        <v>0.68932038834951503</v>
      </c>
      <c r="L529">
        <v>0.106811319505737</v>
      </c>
      <c r="M529">
        <v>0.17398335499652601</v>
      </c>
      <c r="N529">
        <v>0.173853309979008</v>
      </c>
      <c r="O529">
        <v>5</v>
      </c>
    </row>
    <row r="530" spans="1:15" x14ac:dyDescent="0.3">
      <c r="A530" t="s">
        <v>854</v>
      </c>
      <c r="B530" t="s">
        <v>855</v>
      </c>
      <c r="C530" t="s">
        <v>45</v>
      </c>
      <c r="D530" t="s">
        <v>856</v>
      </c>
      <c r="E530">
        <v>182</v>
      </c>
      <c r="F530">
        <v>123</v>
      </c>
      <c r="G530">
        <v>29</v>
      </c>
      <c r="H530">
        <v>30</v>
      </c>
      <c r="I530">
        <v>4</v>
      </c>
      <c r="J530">
        <v>0.67582417582417598</v>
      </c>
      <c r="K530">
        <v>0.68932038834951503</v>
      </c>
      <c r="L530">
        <v>0.106811319505737</v>
      </c>
      <c r="M530">
        <v>-0.12635563896964899</v>
      </c>
      <c r="N530">
        <v>-0.171836239232071</v>
      </c>
      <c r="O530">
        <v>5</v>
      </c>
    </row>
    <row r="531" spans="1:15" x14ac:dyDescent="0.3">
      <c r="A531" t="s">
        <v>902</v>
      </c>
      <c r="B531" t="s">
        <v>903</v>
      </c>
      <c r="C531" t="s">
        <v>356</v>
      </c>
      <c r="D531" t="s">
        <v>904</v>
      </c>
      <c r="E531">
        <v>162</v>
      </c>
      <c r="F531">
        <v>115</v>
      </c>
      <c r="G531">
        <v>11</v>
      </c>
      <c r="H531">
        <v>36</v>
      </c>
      <c r="I531">
        <v>19</v>
      </c>
      <c r="J531">
        <v>0.70987654320987703</v>
      </c>
      <c r="K531">
        <v>0.68932038834951503</v>
      </c>
      <c r="L531">
        <v>0.106811319505737</v>
      </c>
      <c r="M531">
        <v>0.19245296243398499</v>
      </c>
      <c r="N531">
        <v>0.19511178922223299</v>
      </c>
      <c r="O531">
        <v>5</v>
      </c>
    </row>
    <row r="532" spans="1:15" x14ac:dyDescent="0.3">
      <c r="A532" t="s">
        <v>915</v>
      </c>
      <c r="B532" t="s">
        <v>916</v>
      </c>
      <c r="C532" t="s">
        <v>211</v>
      </c>
      <c r="D532" t="s">
        <v>917</v>
      </c>
      <c r="E532">
        <v>75</v>
      </c>
      <c r="F532">
        <v>53</v>
      </c>
      <c r="G532">
        <v>9</v>
      </c>
      <c r="H532">
        <v>13</v>
      </c>
      <c r="I532">
        <v>1</v>
      </c>
      <c r="J532">
        <v>0.706666666666667</v>
      </c>
      <c r="K532">
        <v>0.68932038834951503</v>
      </c>
      <c r="L532">
        <v>0.106811319505737</v>
      </c>
      <c r="M532">
        <v>0.16240112375187299</v>
      </c>
      <c r="N532">
        <v>0.160522186221321</v>
      </c>
      <c r="O532">
        <v>5</v>
      </c>
    </row>
    <row r="533" spans="1:15" x14ac:dyDescent="0.3">
      <c r="A533" t="s">
        <v>918</v>
      </c>
      <c r="B533" t="s">
        <v>919</v>
      </c>
      <c r="C533" t="s">
        <v>233</v>
      </c>
      <c r="D533" t="s">
        <v>920</v>
      </c>
      <c r="E533">
        <v>180</v>
      </c>
      <c r="F533">
        <v>128</v>
      </c>
      <c r="G533">
        <v>37</v>
      </c>
      <c r="H533">
        <v>15</v>
      </c>
      <c r="I533">
        <v>4</v>
      </c>
      <c r="J533">
        <v>0.71111111111111103</v>
      </c>
      <c r="K533">
        <v>0.68932038834951503</v>
      </c>
      <c r="L533">
        <v>0.106811319505737</v>
      </c>
      <c r="M533">
        <v>0.20401136192710501</v>
      </c>
      <c r="N533">
        <v>0.20841548268412199</v>
      </c>
      <c r="O533">
        <v>5</v>
      </c>
    </row>
    <row r="534" spans="1:15" x14ac:dyDescent="0.3">
      <c r="A534" t="s">
        <v>930</v>
      </c>
      <c r="B534" t="s">
        <v>931</v>
      </c>
      <c r="C534" t="s">
        <v>522</v>
      </c>
      <c r="D534" t="s">
        <v>932</v>
      </c>
      <c r="E534">
        <v>148</v>
      </c>
      <c r="F534">
        <v>101</v>
      </c>
      <c r="G534">
        <v>15</v>
      </c>
      <c r="H534">
        <v>32</v>
      </c>
      <c r="I534">
        <v>0</v>
      </c>
      <c r="J534">
        <v>0.68243243243243201</v>
      </c>
      <c r="K534">
        <v>0.68932038834951503</v>
      </c>
      <c r="L534">
        <v>0.106811319505737</v>
      </c>
      <c r="M534">
        <v>-6.4487134406313304E-2</v>
      </c>
      <c r="N534">
        <v>-0.100625720842734</v>
      </c>
      <c r="O534">
        <v>5</v>
      </c>
    </row>
    <row r="535" spans="1:15" x14ac:dyDescent="0.3">
      <c r="A535" t="s">
        <v>935</v>
      </c>
      <c r="B535" t="s">
        <v>936</v>
      </c>
      <c r="C535" t="s">
        <v>937</v>
      </c>
      <c r="D535" t="s">
        <v>929</v>
      </c>
      <c r="E535">
        <v>306</v>
      </c>
      <c r="F535">
        <v>213</v>
      </c>
      <c r="G535">
        <v>41</v>
      </c>
      <c r="H535">
        <v>52</v>
      </c>
      <c r="I535">
        <v>34</v>
      </c>
      <c r="J535">
        <v>0.69607843137254899</v>
      </c>
      <c r="K535">
        <v>0.68932038834951503</v>
      </c>
      <c r="L535">
        <v>0.106811319505737</v>
      </c>
      <c r="M535">
        <v>6.3270850452057395E-2</v>
      </c>
      <c r="N535">
        <v>4.64234505305305E-2</v>
      </c>
      <c r="O535">
        <v>5</v>
      </c>
    </row>
    <row r="536" spans="1:15" x14ac:dyDescent="0.3">
      <c r="A536" t="s">
        <v>958</v>
      </c>
      <c r="B536" t="s">
        <v>959</v>
      </c>
      <c r="C536" t="s">
        <v>960</v>
      </c>
      <c r="D536" t="s">
        <v>961</v>
      </c>
      <c r="E536">
        <v>136</v>
      </c>
      <c r="F536">
        <v>94</v>
      </c>
      <c r="G536">
        <v>6</v>
      </c>
      <c r="H536">
        <v>36</v>
      </c>
      <c r="I536">
        <v>20</v>
      </c>
      <c r="J536">
        <v>0.69117647058823495</v>
      </c>
      <c r="K536">
        <v>0.68932038834951503</v>
      </c>
      <c r="L536">
        <v>0.106811319505737</v>
      </c>
      <c r="M536">
        <v>1.7377205405846499E-2</v>
      </c>
      <c r="N536">
        <v>-6.40003821520547E-3</v>
      </c>
      <c r="O536">
        <v>5</v>
      </c>
    </row>
    <row r="537" spans="1:15" x14ac:dyDescent="0.3">
      <c r="A537" t="s">
        <v>984</v>
      </c>
      <c r="B537" t="s">
        <v>985</v>
      </c>
      <c r="C537" t="s">
        <v>88</v>
      </c>
      <c r="D537" t="s">
        <v>986</v>
      </c>
      <c r="E537">
        <v>164</v>
      </c>
      <c r="F537">
        <v>114</v>
      </c>
      <c r="G537">
        <v>13</v>
      </c>
      <c r="H537">
        <v>37</v>
      </c>
      <c r="I537">
        <v>12</v>
      </c>
      <c r="J537">
        <v>0.69512195121951204</v>
      </c>
      <c r="K537">
        <v>0.68932038834951503</v>
      </c>
      <c r="L537">
        <v>0.106811319505737</v>
      </c>
      <c r="M537">
        <v>5.4315992882064797E-2</v>
      </c>
      <c r="N537">
        <v>3.6116428336240299E-2</v>
      </c>
      <c r="O537">
        <v>5</v>
      </c>
    </row>
    <row r="538" spans="1:15" x14ac:dyDescent="0.3">
      <c r="A538" t="s">
        <v>998</v>
      </c>
      <c r="B538" t="s">
        <v>999</v>
      </c>
      <c r="C538" t="s">
        <v>1000</v>
      </c>
      <c r="D538" t="s">
        <v>1001</v>
      </c>
      <c r="E538">
        <v>200</v>
      </c>
      <c r="F538">
        <v>139</v>
      </c>
      <c r="G538">
        <v>22</v>
      </c>
      <c r="H538">
        <v>39</v>
      </c>
      <c r="I538">
        <v>2</v>
      </c>
      <c r="J538">
        <v>0.69499999999999995</v>
      </c>
      <c r="K538">
        <v>0.68932038834951503</v>
      </c>
      <c r="L538">
        <v>0.106811319505737</v>
      </c>
      <c r="M538">
        <v>5.3174248541890803E-2</v>
      </c>
      <c r="N538">
        <v>3.4802283006468399E-2</v>
      </c>
      <c r="O538">
        <v>5</v>
      </c>
    </row>
    <row r="539" spans="1:15" x14ac:dyDescent="0.3">
      <c r="A539" t="s">
        <v>1012</v>
      </c>
      <c r="B539" t="s">
        <v>1013</v>
      </c>
      <c r="C539" t="s">
        <v>41</v>
      </c>
      <c r="D539" t="s">
        <v>1014</v>
      </c>
      <c r="E539">
        <v>443</v>
      </c>
      <c r="F539">
        <v>315</v>
      </c>
      <c r="G539">
        <v>46</v>
      </c>
      <c r="H539">
        <v>82</v>
      </c>
      <c r="I539">
        <v>7</v>
      </c>
      <c r="J539">
        <v>0.71106094808126397</v>
      </c>
      <c r="K539">
        <v>0.68932038834951503</v>
      </c>
      <c r="L539">
        <v>0.106811319505737</v>
      </c>
      <c r="M539">
        <v>0.20354172041271101</v>
      </c>
      <c r="N539">
        <v>0.207874926290636</v>
      </c>
      <c r="O539">
        <v>5</v>
      </c>
    </row>
    <row r="540" spans="1:15" x14ac:dyDescent="0.3">
      <c r="A540" t="s">
        <v>1024</v>
      </c>
      <c r="B540" t="s">
        <v>1025</v>
      </c>
      <c r="C540" t="s">
        <v>267</v>
      </c>
      <c r="D540" t="s">
        <v>1026</v>
      </c>
      <c r="E540">
        <v>145</v>
      </c>
      <c r="F540">
        <v>102</v>
      </c>
      <c r="G540">
        <v>25</v>
      </c>
      <c r="H540">
        <v>18</v>
      </c>
      <c r="I540">
        <v>20</v>
      </c>
      <c r="J540">
        <v>0.70344827586206904</v>
      </c>
      <c r="K540">
        <v>0.68932038834951503</v>
      </c>
      <c r="L540">
        <v>0.106811319505737</v>
      </c>
      <c r="M540">
        <v>0.13226957196980901</v>
      </c>
      <c r="N540">
        <v>0.125840833610327</v>
      </c>
      <c r="O540">
        <v>5</v>
      </c>
    </row>
    <row r="541" spans="1:15" x14ac:dyDescent="0.3">
      <c r="A541" t="s">
        <v>1064</v>
      </c>
      <c r="B541" t="s">
        <v>1065</v>
      </c>
      <c r="C541" t="s">
        <v>263</v>
      </c>
      <c r="D541" t="s">
        <v>1066</v>
      </c>
      <c r="E541">
        <v>236</v>
      </c>
      <c r="F541">
        <v>164</v>
      </c>
      <c r="G541">
        <v>20</v>
      </c>
      <c r="H541">
        <v>52</v>
      </c>
      <c r="I541">
        <v>28</v>
      </c>
      <c r="J541">
        <v>0.69491525423728795</v>
      </c>
      <c r="K541">
        <v>0.68932038834951503</v>
      </c>
      <c r="L541">
        <v>0.106811319505737</v>
      </c>
      <c r="M541">
        <v>5.2380832983465499E-2</v>
      </c>
      <c r="N541">
        <v>3.3889063370526003E-2</v>
      </c>
      <c r="O541">
        <v>5</v>
      </c>
    </row>
    <row r="542" spans="1:15" x14ac:dyDescent="0.3">
      <c r="A542" t="s">
        <v>1067</v>
      </c>
      <c r="B542" t="s">
        <v>1068</v>
      </c>
      <c r="C542" t="s">
        <v>1069</v>
      </c>
      <c r="D542" t="s">
        <v>1070</v>
      </c>
      <c r="E542">
        <v>414</v>
      </c>
      <c r="F542">
        <v>292</v>
      </c>
      <c r="G542">
        <v>41</v>
      </c>
      <c r="H542">
        <v>81</v>
      </c>
      <c r="I542">
        <v>29</v>
      </c>
      <c r="J542">
        <v>0.70531400966183599</v>
      </c>
      <c r="K542">
        <v>0.68932038834951503</v>
      </c>
      <c r="L542">
        <v>0.106811319505737</v>
      </c>
      <c r="M542">
        <v>0.14973713822028201</v>
      </c>
      <c r="N542">
        <v>0.14594596555872999</v>
      </c>
      <c r="O542">
        <v>5</v>
      </c>
    </row>
    <row r="543" spans="1:15" x14ac:dyDescent="0.3">
      <c r="A543" t="s">
        <v>1071</v>
      </c>
      <c r="B543" t="s">
        <v>1072</v>
      </c>
      <c r="C543" t="s">
        <v>989</v>
      </c>
      <c r="D543" t="s">
        <v>1073</v>
      </c>
      <c r="E543">
        <v>527</v>
      </c>
      <c r="F543">
        <v>366</v>
      </c>
      <c r="G543">
        <v>55</v>
      </c>
      <c r="H543">
        <v>106</v>
      </c>
      <c r="I543">
        <v>91</v>
      </c>
      <c r="J543">
        <v>0.69449715370019005</v>
      </c>
      <c r="K543">
        <v>0.68932038834951503</v>
      </c>
      <c r="L543">
        <v>0.106811319505737</v>
      </c>
      <c r="M543">
        <v>4.8466448824247298E-2</v>
      </c>
      <c r="N543">
        <v>2.9383615451260701E-2</v>
      </c>
      <c r="O543">
        <v>5</v>
      </c>
    </row>
    <row r="544" spans="1:15" x14ac:dyDescent="0.3">
      <c r="A544" t="s">
        <v>1097</v>
      </c>
      <c r="B544" t="s">
        <v>1098</v>
      </c>
      <c r="C544" t="s">
        <v>978</v>
      </c>
      <c r="D544" t="s">
        <v>1099</v>
      </c>
      <c r="E544">
        <v>337</v>
      </c>
      <c r="F544">
        <v>235</v>
      </c>
      <c r="G544">
        <v>39</v>
      </c>
      <c r="H544">
        <v>63</v>
      </c>
      <c r="I544">
        <v>33</v>
      </c>
      <c r="J544">
        <v>0.69732937685459895</v>
      </c>
      <c r="K544">
        <v>0.68932038834951503</v>
      </c>
      <c r="L544">
        <v>0.106811319505737</v>
      </c>
      <c r="M544">
        <v>7.4982581828835396E-2</v>
      </c>
      <c r="N544">
        <v>5.9903628667424803E-2</v>
      </c>
      <c r="O544">
        <v>5</v>
      </c>
    </row>
    <row r="545" spans="1:15" x14ac:dyDescent="0.3">
      <c r="A545" t="s">
        <v>1171</v>
      </c>
      <c r="B545" t="s">
        <v>1172</v>
      </c>
      <c r="C545" t="s">
        <v>285</v>
      </c>
      <c r="D545" t="s">
        <v>1173</v>
      </c>
      <c r="E545">
        <v>293</v>
      </c>
      <c r="F545">
        <v>200</v>
      </c>
      <c r="G545">
        <v>32</v>
      </c>
      <c r="H545">
        <v>61</v>
      </c>
      <c r="I545">
        <v>35</v>
      </c>
      <c r="J545">
        <v>0.68259385665529004</v>
      </c>
      <c r="K545">
        <v>0.68932038834951503</v>
      </c>
      <c r="L545">
        <v>0.106811319505737</v>
      </c>
      <c r="M545">
        <v>-6.2975831825232198E-2</v>
      </c>
      <c r="N545">
        <v>-9.8886214756374297E-2</v>
      </c>
      <c r="O545">
        <v>5</v>
      </c>
    </row>
    <row r="546" spans="1:15" x14ac:dyDescent="0.3">
      <c r="A546" t="s">
        <v>1174</v>
      </c>
      <c r="B546" t="s">
        <v>1175</v>
      </c>
      <c r="C546" t="s">
        <v>1176</v>
      </c>
      <c r="D546" t="s">
        <v>1177</v>
      </c>
      <c r="E546">
        <v>95</v>
      </c>
      <c r="F546">
        <v>66</v>
      </c>
      <c r="G546">
        <v>4</v>
      </c>
      <c r="H546">
        <v>25</v>
      </c>
      <c r="I546">
        <v>5</v>
      </c>
      <c r="J546">
        <v>0.69473684210526299</v>
      </c>
      <c r="K546">
        <v>0.68932038834951503</v>
      </c>
      <c r="L546">
        <v>0.106811319505737</v>
      </c>
      <c r="M546">
        <v>5.0710484439410897E-2</v>
      </c>
      <c r="N546">
        <v>3.1966495715908899E-2</v>
      </c>
      <c r="O546">
        <v>5</v>
      </c>
    </row>
    <row r="547" spans="1:15" x14ac:dyDescent="0.3">
      <c r="A547" t="s">
        <v>1193</v>
      </c>
      <c r="B547" t="s">
        <v>1194</v>
      </c>
      <c r="C547" t="s">
        <v>363</v>
      </c>
      <c r="D547" t="s">
        <v>1195</v>
      </c>
      <c r="E547">
        <v>165</v>
      </c>
      <c r="F547">
        <v>113</v>
      </c>
      <c r="G547">
        <v>29</v>
      </c>
      <c r="H547">
        <v>23</v>
      </c>
      <c r="I547">
        <v>6</v>
      </c>
      <c r="J547">
        <v>0.68484848484848504</v>
      </c>
      <c r="K547">
        <v>0.68932038834951503</v>
      </c>
      <c r="L547">
        <v>0.106811319505737</v>
      </c>
      <c r="M547">
        <v>-4.1867318199262399E-2</v>
      </c>
      <c r="N547">
        <v>-7.4590360050610593E-2</v>
      </c>
      <c r="O547">
        <v>5</v>
      </c>
    </row>
    <row r="548" spans="1:15" x14ac:dyDescent="0.3">
      <c r="A548" t="s">
        <v>1227</v>
      </c>
      <c r="B548" t="s">
        <v>1228</v>
      </c>
      <c r="C548" t="s">
        <v>211</v>
      </c>
      <c r="D548" t="s">
        <v>1229</v>
      </c>
      <c r="E548">
        <v>156</v>
      </c>
      <c r="F548">
        <v>108</v>
      </c>
      <c r="G548">
        <v>18</v>
      </c>
      <c r="H548">
        <v>30</v>
      </c>
      <c r="I548">
        <v>18</v>
      </c>
      <c r="J548">
        <v>0.69230769230769196</v>
      </c>
      <c r="K548">
        <v>0.68932038834951503</v>
      </c>
      <c r="L548">
        <v>0.106811319505737</v>
      </c>
      <c r="M548">
        <v>2.7968046570356699E-2</v>
      </c>
      <c r="N548">
        <v>5.7899976491951402E-3</v>
      </c>
      <c r="O548">
        <v>5</v>
      </c>
    </row>
    <row r="549" spans="1:15" x14ac:dyDescent="0.3">
      <c r="A549" t="s">
        <v>1246</v>
      </c>
      <c r="B549" t="s">
        <v>1247</v>
      </c>
      <c r="C549" t="s">
        <v>680</v>
      </c>
      <c r="D549" t="s">
        <v>1248</v>
      </c>
      <c r="E549">
        <v>153</v>
      </c>
      <c r="F549">
        <v>107</v>
      </c>
      <c r="G549">
        <v>21</v>
      </c>
      <c r="H549">
        <v>25</v>
      </c>
      <c r="I549">
        <v>33</v>
      </c>
      <c r="J549">
        <v>0.69934640522875802</v>
      </c>
      <c r="K549">
        <v>0.68932038834951503</v>
      </c>
      <c r="L549">
        <v>0.106811319505737</v>
      </c>
      <c r="M549">
        <v>9.3866613816197902E-2</v>
      </c>
      <c r="N549">
        <v>8.1639109694354506E-2</v>
      </c>
      <c r="O549">
        <v>5</v>
      </c>
    </row>
    <row r="550" spans="1:15" x14ac:dyDescent="0.3">
      <c r="A550" t="s">
        <v>1262</v>
      </c>
      <c r="B550" t="s">
        <v>1263</v>
      </c>
      <c r="C550" t="s">
        <v>755</v>
      </c>
      <c r="D550" t="s">
        <v>1264</v>
      </c>
      <c r="E550">
        <v>65</v>
      </c>
      <c r="F550">
        <v>45</v>
      </c>
      <c r="G550">
        <v>8</v>
      </c>
      <c r="H550">
        <v>12</v>
      </c>
      <c r="I550">
        <v>1</v>
      </c>
      <c r="J550">
        <v>0.69230769230769196</v>
      </c>
      <c r="K550">
        <v>0.68932038834951503</v>
      </c>
      <c r="L550">
        <v>0.106811319505737</v>
      </c>
      <c r="M550">
        <v>2.7968046570356699E-2</v>
      </c>
      <c r="N550">
        <v>5.7899976491951402E-3</v>
      </c>
      <c r="O550">
        <v>5</v>
      </c>
    </row>
    <row r="551" spans="1:15" x14ac:dyDescent="0.3">
      <c r="A551" t="s">
        <v>1278</v>
      </c>
      <c r="B551" t="s">
        <v>1279</v>
      </c>
      <c r="C551" t="s">
        <v>539</v>
      </c>
      <c r="D551" t="s">
        <v>1280</v>
      </c>
      <c r="E551">
        <v>276</v>
      </c>
      <c r="F551">
        <v>195</v>
      </c>
      <c r="G551">
        <v>37</v>
      </c>
      <c r="H551">
        <v>44</v>
      </c>
      <c r="I551">
        <v>15</v>
      </c>
      <c r="J551">
        <v>0.70652173913043503</v>
      </c>
      <c r="K551">
        <v>0.68932038834951503</v>
      </c>
      <c r="L551">
        <v>0.106811319505737</v>
      </c>
      <c r="M551">
        <v>0.161044268159203</v>
      </c>
      <c r="N551">
        <v>0.15896044829318701</v>
      </c>
      <c r="O551">
        <v>5</v>
      </c>
    </row>
    <row r="552" spans="1:15" x14ac:dyDescent="0.3">
      <c r="A552" t="s">
        <v>1293</v>
      </c>
      <c r="B552" t="s">
        <v>1294</v>
      </c>
      <c r="C552" t="s">
        <v>21</v>
      </c>
      <c r="D552" t="s">
        <v>1295</v>
      </c>
      <c r="E552">
        <v>218</v>
      </c>
      <c r="F552">
        <v>151</v>
      </c>
      <c r="G552">
        <v>19</v>
      </c>
      <c r="H552">
        <v>48</v>
      </c>
      <c r="I552">
        <v>0</v>
      </c>
      <c r="J552">
        <v>0.692660550458716</v>
      </c>
      <c r="K552">
        <v>0.68932038834951503</v>
      </c>
      <c r="L552">
        <v>0.106811319505737</v>
      </c>
      <c r="M552">
        <v>3.12716117042404E-2</v>
      </c>
      <c r="N552">
        <v>9.5923941573565208E-3</v>
      </c>
      <c r="O552">
        <v>5</v>
      </c>
    </row>
    <row r="553" spans="1:15" x14ac:dyDescent="0.3">
      <c r="A553" t="s">
        <v>1316</v>
      </c>
      <c r="B553" t="s">
        <v>1317</v>
      </c>
      <c r="C553" t="s">
        <v>143</v>
      </c>
      <c r="D553" t="s">
        <v>1318</v>
      </c>
      <c r="E553">
        <v>94</v>
      </c>
      <c r="F553">
        <v>65</v>
      </c>
      <c r="G553">
        <v>11</v>
      </c>
      <c r="H553">
        <v>18</v>
      </c>
      <c r="I553">
        <v>11</v>
      </c>
      <c r="J553">
        <v>0.69148936170212805</v>
      </c>
      <c r="K553">
        <v>0.68932038834951503</v>
      </c>
      <c r="L553">
        <v>0.106811319505737</v>
      </c>
      <c r="M553">
        <v>2.03065870045415E-2</v>
      </c>
      <c r="N553">
        <v>-3.02832616760456E-3</v>
      </c>
      <c r="O553">
        <v>5</v>
      </c>
    </row>
    <row r="554" spans="1:15" x14ac:dyDescent="0.3">
      <c r="A554" t="s">
        <v>1448</v>
      </c>
      <c r="B554" t="s">
        <v>1449</v>
      </c>
      <c r="C554" t="s">
        <v>124</v>
      </c>
      <c r="D554" t="s">
        <v>1450</v>
      </c>
      <c r="E554">
        <v>171</v>
      </c>
      <c r="F554">
        <v>120</v>
      </c>
      <c r="G554">
        <v>10</v>
      </c>
      <c r="H554">
        <v>41</v>
      </c>
      <c r="I554">
        <v>23</v>
      </c>
      <c r="J554">
        <v>0.70175438596491202</v>
      </c>
      <c r="K554">
        <v>0.68932038834951503</v>
      </c>
      <c r="L554">
        <v>0.106811319505737</v>
      </c>
      <c r="M554">
        <v>0.116410860505565</v>
      </c>
      <c r="N554">
        <v>0.107587490130857</v>
      </c>
      <c r="O554">
        <v>5</v>
      </c>
    </row>
    <row r="555" spans="1:15" x14ac:dyDescent="0.3">
      <c r="A555" t="s">
        <v>1454</v>
      </c>
      <c r="B555" t="s">
        <v>1455</v>
      </c>
      <c r="C555" t="s">
        <v>404</v>
      </c>
      <c r="D555" t="s">
        <v>1456</v>
      </c>
      <c r="E555">
        <v>134</v>
      </c>
      <c r="F555">
        <v>90</v>
      </c>
      <c r="G555">
        <v>18</v>
      </c>
      <c r="H555">
        <v>26</v>
      </c>
      <c r="I555">
        <v>3</v>
      </c>
      <c r="J555">
        <v>0.67164179104477595</v>
      </c>
      <c r="K555">
        <v>0.68932038834951503</v>
      </c>
      <c r="L555">
        <v>0.106811319505737</v>
      </c>
      <c r="M555">
        <v>-0.16551239500218801</v>
      </c>
      <c r="N555">
        <v>-0.21690558291836201</v>
      </c>
      <c r="O555">
        <v>5</v>
      </c>
    </row>
    <row r="556" spans="1:15" x14ac:dyDescent="0.3">
      <c r="A556" t="s">
        <v>1466</v>
      </c>
      <c r="B556" t="s">
        <v>1467</v>
      </c>
      <c r="C556" t="s">
        <v>25</v>
      </c>
      <c r="D556" t="s">
        <v>1468</v>
      </c>
      <c r="E556">
        <v>155</v>
      </c>
      <c r="F556">
        <v>105</v>
      </c>
      <c r="G556">
        <v>21</v>
      </c>
      <c r="H556">
        <v>29</v>
      </c>
      <c r="I556">
        <v>0</v>
      </c>
      <c r="J556">
        <v>0.67741935483870996</v>
      </c>
      <c r="K556">
        <v>0.68932038834951503</v>
      </c>
      <c r="L556">
        <v>0.106811319505737</v>
      </c>
      <c r="M556">
        <v>-0.111421088756101</v>
      </c>
      <c r="N556">
        <v>-0.15464660340485301</v>
      </c>
      <c r="O556">
        <v>5</v>
      </c>
    </row>
    <row r="557" spans="1:15" x14ac:dyDescent="0.3">
      <c r="A557" t="s">
        <v>1502</v>
      </c>
      <c r="B557" t="s">
        <v>1503</v>
      </c>
      <c r="C557" t="s">
        <v>53</v>
      </c>
      <c r="D557" t="s">
        <v>1504</v>
      </c>
      <c r="E557">
        <v>150</v>
      </c>
      <c r="F557">
        <v>106</v>
      </c>
      <c r="G557">
        <v>8</v>
      </c>
      <c r="H557">
        <v>36</v>
      </c>
      <c r="I557">
        <v>7</v>
      </c>
      <c r="J557">
        <v>0.706666666666667</v>
      </c>
      <c r="K557">
        <v>0.68932038834951503</v>
      </c>
      <c r="L557">
        <v>0.106811319505737</v>
      </c>
      <c r="M557">
        <v>0.16240112375187299</v>
      </c>
      <c r="N557">
        <v>0.160522186221321</v>
      </c>
      <c r="O557">
        <v>5</v>
      </c>
    </row>
    <row r="558" spans="1:15" x14ac:dyDescent="0.3">
      <c r="A558" t="s">
        <v>1520</v>
      </c>
      <c r="B558" t="s">
        <v>1521</v>
      </c>
      <c r="C558" t="s">
        <v>108</v>
      </c>
      <c r="D558" t="s">
        <v>1522</v>
      </c>
      <c r="E558">
        <v>97</v>
      </c>
      <c r="F558">
        <v>68</v>
      </c>
      <c r="G558">
        <v>12</v>
      </c>
      <c r="H558">
        <v>17</v>
      </c>
      <c r="I558">
        <v>12</v>
      </c>
      <c r="J558">
        <v>0.70103092783505105</v>
      </c>
      <c r="K558">
        <v>0.68932038834951503</v>
      </c>
      <c r="L558">
        <v>0.106811319505737</v>
      </c>
      <c r="M558">
        <v>0.109637625859569</v>
      </c>
      <c r="N558">
        <v>9.9791511325191595E-2</v>
      </c>
      <c r="O558">
        <v>5</v>
      </c>
    </row>
    <row r="559" spans="1:15" x14ac:dyDescent="0.3">
      <c r="A559" t="s">
        <v>1530</v>
      </c>
      <c r="B559" t="s">
        <v>1531</v>
      </c>
      <c r="C559" t="s">
        <v>158</v>
      </c>
      <c r="D559" t="s">
        <v>1532</v>
      </c>
      <c r="E559">
        <v>158</v>
      </c>
      <c r="F559">
        <v>112</v>
      </c>
      <c r="G559">
        <v>21</v>
      </c>
      <c r="H559">
        <v>25</v>
      </c>
      <c r="I559">
        <v>55</v>
      </c>
      <c r="J559">
        <v>0.708860759493671</v>
      </c>
      <c r="K559">
        <v>0.68932038834951503</v>
      </c>
      <c r="L559">
        <v>0.106811319505737</v>
      </c>
      <c r="M559">
        <v>0.18294288690167099</v>
      </c>
      <c r="N559">
        <v>0.18416571232321</v>
      </c>
      <c r="O559">
        <v>5</v>
      </c>
    </row>
    <row r="560" spans="1:15" x14ac:dyDescent="0.3">
      <c r="A560" t="s">
        <v>1533</v>
      </c>
      <c r="B560" t="s">
        <v>1534</v>
      </c>
      <c r="C560" t="s">
        <v>116</v>
      </c>
      <c r="D560" t="s">
        <v>1535</v>
      </c>
      <c r="E560">
        <v>74</v>
      </c>
      <c r="F560">
        <v>50</v>
      </c>
      <c r="G560">
        <v>7</v>
      </c>
      <c r="H560">
        <v>17</v>
      </c>
      <c r="I560">
        <v>6</v>
      </c>
      <c r="J560">
        <v>0.67567567567567599</v>
      </c>
      <c r="K560">
        <v>0.68932038834951503</v>
      </c>
      <c r="L560">
        <v>0.106811319505737</v>
      </c>
      <c r="M560">
        <v>-0.12774594244298301</v>
      </c>
      <c r="N560">
        <v>-0.17343647560037101</v>
      </c>
      <c r="O560">
        <v>5</v>
      </c>
    </row>
    <row r="561" spans="1:15" x14ac:dyDescent="0.3">
      <c r="A561" t="s">
        <v>1549</v>
      </c>
      <c r="B561" t="s">
        <v>1550</v>
      </c>
      <c r="C561" t="s">
        <v>128</v>
      </c>
      <c r="D561" t="s">
        <v>1551</v>
      </c>
      <c r="E561">
        <v>31</v>
      </c>
      <c r="F561">
        <v>21</v>
      </c>
      <c r="G561">
        <v>5</v>
      </c>
      <c r="H561">
        <v>5</v>
      </c>
      <c r="I561">
        <v>1</v>
      </c>
      <c r="J561">
        <v>0.67741935483870996</v>
      </c>
      <c r="K561">
        <v>0.68932038834951503</v>
      </c>
      <c r="L561">
        <v>0.106811319505737</v>
      </c>
      <c r="M561">
        <v>-0.111421088756101</v>
      </c>
      <c r="N561">
        <v>-0.15464660340485301</v>
      </c>
      <c r="O561">
        <v>5</v>
      </c>
    </row>
    <row r="562" spans="1:15" x14ac:dyDescent="0.3">
      <c r="A562" t="s">
        <v>1564</v>
      </c>
      <c r="B562" t="s">
        <v>1565</v>
      </c>
      <c r="C562" t="s">
        <v>183</v>
      </c>
      <c r="D562" t="s">
        <v>1566</v>
      </c>
      <c r="E562">
        <v>551</v>
      </c>
      <c r="F562">
        <v>387</v>
      </c>
      <c r="G562">
        <v>40</v>
      </c>
      <c r="H562">
        <v>124</v>
      </c>
      <c r="I562">
        <v>43</v>
      </c>
      <c r="J562">
        <v>0.70235934664246802</v>
      </c>
      <c r="K562">
        <v>0.68932038834951503</v>
      </c>
      <c r="L562">
        <v>0.106811319505737</v>
      </c>
      <c r="M562">
        <v>0.12207468602851</v>
      </c>
      <c r="N562">
        <v>0.11410654137352499</v>
      </c>
      <c r="O562">
        <v>5</v>
      </c>
    </row>
    <row r="563" spans="1:15" x14ac:dyDescent="0.3">
      <c r="A563" t="s">
        <v>1605</v>
      </c>
      <c r="B563" t="s">
        <v>1606</v>
      </c>
      <c r="C563" t="s">
        <v>1337</v>
      </c>
      <c r="D563" t="s">
        <v>1607</v>
      </c>
      <c r="E563">
        <v>258</v>
      </c>
      <c r="F563">
        <v>181</v>
      </c>
      <c r="G563">
        <v>29</v>
      </c>
      <c r="H563">
        <v>48</v>
      </c>
      <c r="I563">
        <v>3</v>
      </c>
      <c r="J563">
        <v>0.70155038759689903</v>
      </c>
      <c r="K563">
        <v>0.68932038834951503</v>
      </c>
      <c r="L563">
        <v>0.106811319505737</v>
      </c>
      <c r="M563">
        <v>0.114500965852479</v>
      </c>
      <c r="N563">
        <v>0.105389205409492</v>
      </c>
      <c r="O563">
        <v>5</v>
      </c>
    </row>
    <row r="564" spans="1:15" x14ac:dyDescent="0.3">
      <c r="A564" t="s">
        <v>1640</v>
      </c>
      <c r="B564" t="s">
        <v>1641</v>
      </c>
      <c r="C564" t="s">
        <v>124</v>
      </c>
      <c r="D564" t="s">
        <v>1642</v>
      </c>
      <c r="E564">
        <v>83</v>
      </c>
      <c r="F564">
        <v>58</v>
      </c>
      <c r="G564">
        <v>8</v>
      </c>
      <c r="H564">
        <v>17</v>
      </c>
      <c r="I564">
        <v>6</v>
      </c>
      <c r="J564">
        <v>0.69879518072289204</v>
      </c>
      <c r="K564">
        <v>0.68932038834951503</v>
      </c>
      <c r="L564">
        <v>0.106811319505737</v>
      </c>
      <c r="M564">
        <v>8.8705882646343506E-2</v>
      </c>
      <c r="N564">
        <v>7.5699118992023501E-2</v>
      </c>
      <c r="O564">
        <v>5</v>
      </c>
    </row>
    <row r="565" spans="1:15" x14ac:dyDescent="0.3">
      <c r="A565" t="s">
        <v>1646</v>
      </c>
      <c r="B565" t="s">
        <v>1647</v>
      </c>
      <c r="C565" t="s">
        <v>346</v>
      </c>
      <c r="D565" t="s">
        <v>1648</v>
      </c>
      <c r="E565">
        <v>94</v>
      </c>
      <c r="F565">
        <v>64</v>
      </c>
      <c r="G565">
        <v>10</v>
      </c>
      <c r="H565">
        <v>20</v>
      </c>
      <c r="I565">
        <v>2</v>
      </c>
      <c r="J565">
        <v>0.680851063829787</v>
      </c>
      <c r="K565">
        <v>0.68932038834951503</v>
      </c>
      <c r="L565">
        <v>0.106811319505737</v>
      </c>
      <c r="M565">
        <v>-7.9292387351066099E-2</v>
      </c>
      <c r="N565">
        <v>-0.11766653578601199</v>
      </c>
      <c r="O565">
        <v>5</v>
      </c>
    </row>
    <row r="566" spans="1:15" x14ac:dyDescent="0.3">
      <c r="A566" t="s">
        <v>1649</v>
      </c>
      <c r="B566" t="s">
        <v>1650</v>
      </c>
      <c r="C566" t="s">
        <v>77</v>
      </c>
      <c r="D566" t="s">
        <v>554</v>
      </c>
      <c r="E566">
        <v>127</v>
      </c>
      <c r="F566">
        <v>87</v>
      </c>
      <c r="G566">
        <v>23</v>
      </c>
      <c r="H566">
        <v>17</v>
      </c>
      <c r="I566">
        <v>8</v>
      </c>
      <c r="J566">
        <v>0.68503937007874005</v>
      </c>
      <c r="K566">
        <v>0.68932038834951503</v>
      </c>
      <c r="L566">
        <v>0.106811319505737</v>
      </c>
      <c r="M566">
        <v>-4.0080192722874199E-2</v>
      </c>
      <c r="N566">
        <v>-7.2533382392937995E-2</v>
      </c>
      <c r="O566">
        <v>5</v>
      </c>
    </row>
    <row r="567" spans="1:15" x14ac:dyDescent="0.3">
      <c r="A567" t="s">
        <v>1678</v>
      </c>
      <c r="B567" t="s">
        <v>1679</v>
      </c>
      <c r="C567" t="s">
        <v>1176</v>
      </c>
      <c r="D567" t="s">
        <v>1680</v>
      </c>
      <c r="E567">
        <v>122</v>
      </c>
      <c r="F567">
        <v>83</v>
      </c>
      <c r="G567">
        <v>9</v>
      </c>
      <c r="H567">
        <v>30</v>
      </c>
      <c r="I567">
        <v>7</v>
      </c>
      <c r="J567">
        <v>0.68032786885245899</v>
      </c>
      <c r="K567">
        <v>0.68932038834951503</v>
      </c>
      <c r="L567">
        <v>0.106811319505737</v>
      </c>
      <c r="M567">
        <v>-8.4190697565276307E-2</v>
      </c>
      <c r="N567">
        <v>-0.123304480521343</v>
      </c>
      <c r="O567">
        <v>5</v>
      </c>
    </row>
    <row r="568" spans="1:15" x14ac:dyDescent="0.3">
      <c r="A568" t="s">
        <v>1699</v>
      </c>
      <c r="B568" t="s">
        <v>1700</v>
      </c>
      <c r="C568" t="s">
        <v>650</v>
      </c>
      <c r="D568" t="s">
        <v>1701</v>
      </c>
      <c r="E568">
        <v>151</v>
      </c>
      <c r="F568">
        <v>104</v>
      </c>
      <c r="G568">
        <v>10</v>
      </c>
      <c r="H568">
        <v>37</v>
      </c>
      <c r="I568">
        <v>46</v>
      </c>
      <c r="J568">
        <v>0.68874172185430504</v>
      </c>
      <c r="K568">
        <v>0.68932038834951503</v>
      </c>
      <c r="L568">
        <v>0.106811319505737</v>
      </c>
      <c r="M568">
        <v>-5.4176514051856497E-3</v>
      </c>
      <c r="N568">
        <v>-3.2636870373683999E-2</v>
      </c>
      <c r="O568">
        <v>5</v>
      </c>
    </row>
    <row r="569" spans="1:15" x14ac:dyDescent="0.3">
      <c r="A569" t="s">
        <v>1721</v>
      </c>
      <c r="B569" t="s">
        <v>1722</v>
      </c>
      <c r="C569" t="s">
        <v>394</v>
      </c>
      <c r="D569" t="s">
        <v>1723</v>
      </c>
      <c r="E569">
        <v>145</v>
      </c>
      <c r="F569">
        <v>98</v>
      </c>
      <c r="G569">
        <v>29</v>
      </c>
      <c r="H569">
        <v>18</v>
      </c>
      <c r="I569">
        <v>3</v>
      </c>
      <c r="J569">
        <v>0.67586206896551704</v>
      </c>
      <c r="K569">
        <v>0.68932038834951503</v>
      </c>
      <c r="L569">
        <v>0.106811319505737</v>
      </c>
      <c r="M569">
        <v>-0.12600087187645401</v>
      </c>
      <c r="N569">
        <v>-0.17142790305533301</v>
      </c>
      <c r="O569">
        <v>5</v>
      </c>
    </row>
    <row r="570" spans="1:15" x14ac:dyDescent="0.3">
      <c r="A570" t="s">
        <v>1727</v>
      </c>
      <c r="B570" t="s">
        <v>1728</v>
      </c>
      <c r="C570" t="s">
        <v>508</v>
      </c>
      <c r="D570" t="s">
        <v>1729</v>
      </c>
      <c r="E570">
        <v>257</v>
      </c>
      <c r="F570">
        <v>178</v>
      </c>
      <c r="G570">
        <v>26</v>
      </c>
      <c r="H570">
        <v>53</v>
      </c>
      <c r="I570">
        <v>9</v>
      </c>
      <c r="J570">
        <v>0.69260700389105101</v>
      </c>
      <c r="K570">
        <v>0.68932038834951503</v>
      </c>
      <c r="L570">
        <v>0.106811319505737</v>
      </c>
      <c r="M570">
        <v>3.0770292481588999E-2</v>
      </c>
      <c r="N570">
        <v>9.0153767884139802E-3</v>
      </c>
      <c r="O570">
        <v>5</v>
      </c>
    </row>
    <row r="571" spans="1:15" x14ac:dyDescent="0.3">
      <c r="A571" t="s">
        <v>1733</v>
      </c>
      <c r="B571" t="s">
        <v>1734</v>
      </c>
      <c r="C571" t="s">
        <v>116</v>
      </c>
      <c r="D571" t="s">
        <v>1507</v>
      </c>
      <c r="E571">
        <v>161</v>
      </c>
      <c r="F571">
        <v>109</v>
      </c>
      <c r="G571">
        <v>31</v>
      </c>
      <c r="H571">
        <v>21</v>
      </c>
      <c r="I571">
        <v>0</v>
      </c>
      <c r="J571">
        <v>0.67701863354037295</v>
      </c>
      <c r="K571">
        <v>0.68932038834951503</v>
      </c>
      <c r="L571">
        <v>0.106811319505737</v>
      </c>
      <c r="M571">
        <v>-0.115172763205881</v>
      </c>
      <c r="N571">
        <v>-0.15896477279140001</v>
      </c>
      <c r="O571">
        <v>5</v>
      </c>
    </row>
    <row r="572" spans="1:15" x14ac:dyDescent="0.3">
      <c r="A572" t="s">
        <v>1735</v>
      </c>
      <c r="B572" t="s">
        <v>1736</v>
      </c>
      <c r="C572" t="s">
        <v>45</v>
      </c>
      <c r="D572" t="s">
        <v>1737</v>
      </c>
      <c r="E572">
        <v>100</v>
      </c>
      <c r="F572">
        <v>69</v>
      </c>
      <c r="G572">
        <v>5</v>
      </c>
      <c r="H572">
        <v>26</v>
      </c>
      <c r="I572">
        <v>14</v>
      </c>
      <c r="J572">
        <v>0.69</v>
      </c>
      <c r="K572">
        <v>0.68932038834951503</v>
      </c>
      <c r="L572">
        <v>0.106811319505737</v>
      </c>
      <c r="M572">
        <v>6.3627305947554901E-3</v>
      </c>
      <c r="N572">
        <v>-1.9077675514182602E-2</v>
      </c>
      <c r="O572">
        <v>5</v>
      </c>
    </row>
    <row r="573" spans="1:15" x14ac:dyDescent="0.3">
      <c r="A573" t="s">
        <v>1738</v>
      </c>
      <c r="B573" t="s">
        <v>1739</v>
      </c>
      <c r="C573" t="s">
        <v>218</v>
      </c>
      <c r="D573" t="s">
        <v>1740</v>
      </c>
      <c r="E573">
        <v>292</v>
      </c>
      <c r="F573">
        <v>202</v>
      </c>
      <c r="G573">
        <v>48</v>
      </c>
      <c r="H573">
        <v>42</v>
      </c>
      <c r="I573">
        <v>19</v>
      </c>
      <c r="J573">
        <v>0.69178082191780799</v>
      </c>
      <c r="K573">
        <v>0.68932038834951503</v>
      </c>
      <c r="L573">
        <v>0.106811319505737</v>
      </c>
      <c r="M573">
        <v>2.3035326027982101E-2</v>
      </c>
      <c r="N573">
        <v>1.12446698652439E-4</v>
      </c>
      <c r="O573">
        <v>5</v>
      </c>
    </row>
    <row r="574" spans="1:15" x14ac:dyDescent="0.3">
      <c r="A574" t="s">
        <v>1757</v>
      </c>
      <c r="B574" t="s">
        <v>1758</v>
      </c>
      <c r="C574" t="s">
        <v>1759</v>
      </c>
      <c r="D574" t="s">
        <v>1760</v>
      </c>
      <c r="E574">
        <v>46</v>
      </c>
      <c r="F574">
        <v>32</v>
      </c>
      <c r="G574">
        <v>6</v>
      </c>
      <c r="H574">
        <v>8</v>
      </c>
      <c r="I574">
        <v>6</v>
      </c>
      <c r="J574">
        <v>0.69565217391304301</v>
      </c>
      <c r="K574">
        <v>0.68932038834951503</v>
      </c>
      <c r="L574">
        <v>0.106811319505737</v>
      </c>
      <c r="M574">
        <v>5.9280098708908699E-2</v>
      </c>
      <c r="N574">
        <v>4.1830103683075298E-2</v>
      </c>
      <c r="O574">
        <v>5</v>
      </c>
    </row>
    <row r="575" spans="1:15" x14ac:dyDescent="0.3">
      <c r="A575" t="s">
        <v>1764</v>
      </c>
      <c r="B575" t="s">
        <v>1765</v>
      </c>
      <c r="C575" t="s">
        <v>33</v>
      </c>
      <c r="D575" t="s">
        <v>1766</v>
      </c>
      <c r="E575">
        <v>377</v>
      </c>
      <c r="F575">
        <v>256</v>
      </c>
      <c r="G575">
        <v>48</v>
      </c>
      <c r="H575">
        <v>73</v>
      </c>
      <c r="I575">
        <v>22</v>
      </c>
      <c r="J575">
        <v>0.67904509283819603</v>
      </c>
      <c r="K575">
        <v>0.68932038834951503</v>
      </c>
      <c r="L575">
        <v>0.106811319505737</v>
      </c>
      <c r="M575">
        <v>-9.6200436048039295E-2</v>
      </c>
      <c r="N575">
        <v>-0.13712766420929601</v>
      </c>
      <c r="O575">
        <v>5</v>
      </c>
    </row>
    <row r="576" spans="1:15" x14ac:dyDescent="0.3">
      <c r="A576" t="s">
        <v>1809</v>
      </c>
      <c r="B576" t="s">
        <v>1810</v>
      </c>
      <c r="C576" t="s">
        <v>132</v>
      </c>
      <c r="D576" t="s">
        <v>1811</v>
      </c>
      <c r="E576">
        <v>425</v>
      </c>
      <c r="F576">
        <v>302</v>
      </c>
      <c r="G576">
        <v>28</v>
      </c>
      <c r="H576">
        <v>95</v>
      </c>
      <c r="I576">
        <v>25</v>
      </c>
      <c r="J576">
        <v>0.71058823529411796</v>
      </c>
      <c r="K576">
        <v>0.68932038834951503</v>
      </c>
      <c r="L576">
        <v>0.106811319505737</v>
      </c>
      <c r="M576">
        <v>0.19911603978884199</v>
      </c>
      <c r="N576">
        <v>0.20278097721791</v>
      </c>
      <c r="O576">
        <v>5</v>
      </c>
    </row>
    <row r="577" spans="1:15" x14ac:dyDescent="0.3">
      <c r="A577" t="s">
        <v>1812</v>
      </c>
      <c r="B577" t="s">
        <v>1813</v>
      </c>
      <c r="C577" t="s">
        <v>726</v>
      </c>
      <c r="D577" t="s">
        <v>1814</v>
      </c>
      <c r="E577">
        <v>215</v>
      </c>
      <c r="F577">
        <v>145</v>
      </c>
      <c r="G577">
        <v>34</v>
      </c>
      <c r="H577">
        <v>36</v>
      </c>
      <c r="I577">
        <v>9</v>
      </c>
      <c r="J577">
        <v>0.67441860465116299</v>
      </c>
      <c r="K577">
        <v>0.68932038834951503</v>
      </c>
      <c r="L577">
        <v>0.106811319505737</v>
      </c>
      <c r="M577">
        <v>-0.13951502300794499</v>
      </c>
      <c r="N577">
        <v>-0.186982662532025</v>
      </c>
      <c r="O577">
        <v>5</v>
      </c>
    </row>
    <row r="578" spans="1:15" x14ac:dyDescent="0.3">
      <c r="A578" t="s">
        <v>1825</v>
      </c>
      <c r="B578" t="s">
        <v>1826</v>
      </c>
      <c r="C578" t="s">
        <v>588</v>
      </c>
      <c r="D578" t="s">
        <v>1827</v>
      </c>
      <c r="E578">
        <v>120</v>
      </c>
      <c r="F578">
        <v>81</v>
      </c>
      <c r="G578">
        <v>12</v>
      </c>
      <c r="H578">
        <v>27</v>
      </c>
      <c r="I578">
        <v>29</v>
      </c>
      <c r="J578">
        <v>0.67500000000000004</v>
      </c>
      <c r="K578">
        <v>0.68932038834951503</v>
      </c>
      <c r="L578">
        <v>0.106811319505737</v>
      </c>
      <c r="M578">
        <v>-0.13407182324664901</v>
      </c>
      <c r="N578">
        <v>-0.18071755107613399</v>
      </c>
      <c r="O578">
        <v>5</v>
      </c>
    </row>
    <row r="579" spans="1:15" x14ac:dyDescent="0.3">
      <c r="A579" t="s">
        <v>1828</v>
      </c>
      <c r="B579" t="s">
        <v>1829</v>
      </c>
      <c r="C579" t="s">
        <v>1830</v>
      </c>
      <c r="D579" t="s">
        <v>1827</v>
      </c>
      <c r="E579">
        <v>280</v>
      </c>
      <c r="F579">
        <v>195</v>
      </c>
      <c r="G579">
        <v>35</v>
      </c>
      <c r="H579">
        <v>50</v>
      </c>
      <c r="I579">
        <v>41</v>
      </c>
      <c r="J579">
        <v>0.69642857142857095</v>
      </c>
      <c r="K579">
        <v>0.68932038834951503</v>
      </c>
      <c r="L579">
        <v>0.106811319505737</v>
      </c>
      <c r="M579">
        <v>6.6548967955358099E-2</v>
      </c>
      <c r="N579">
        <v>5.0196556869511702E-2</v>
      </c>
      <c r="O579">
        <v>5</v>
      </c>
    </row>
    <row r="580" spans="1:15" x14ac:dyDescent="0.3">
      <c r="A580" t="s">
        <v>1843</v>
      </c>
      <c r="B580" t="s">
        <v>1844</v>
      </c>
      <c r="C580" t="s">
        <v>158</v>
      </c>
      <c r="D580" t="s">
        <v>1845</v>
      </c>
      <c r="E580">
        <v>199</v>
      </c>
      <c r="F580">
        <v>134</v>
      </c>
      <c r="G580">
        <v>28</v>
      </c>
      <c r="H580">
        <v>37</v>
      </c>
      <c r="I580">
        <v>27</v>
      </c>
      <c r="J580">
        <v>0.67336683417085397</v>
      </c>
      <c r="K580">
        <v>0.68932038834951503</v>
      </c>
      <c r="L580">
        <v>0.106811319505737</v>
      </c>
      <c r="M580">
        <v>-0.14936201755098999</v>
      </c>
      <c r="N580">
        <v>-0.19831653250247799</v>
      </c>
      <c r="O580">
        <v>5</v>
      </c>
    </row>
    <row r="581" spans="1:15" x14ac:dyDescent="0.3">
      <c r="A581" t="s">
        <v>1879</v>
      </c>
      <c r="B581" t="s">
        <v>1880</v>
      </c>
      <c r="C581" t="s">
        <v>183</v>
      </c>
      <c r="D581" t="s">
        <v>1881</v>
      </c>
      <c r="E581">
        <v>78</v>
      </c>
      <c r="F581">
        <v>55</v>
      </c>
      <c r="G581">
        <v>5</v>
      </c>
      <c r="H581">
        <v>18</v>
      </c>
      <c r="I581">
        <v>8</v>
      </c>
      <c r="J581">
        <v>0.70512820512820495</v>
      </c>
      <c r="K581">
        <v>0.68932038834951503</v>
      </c>
      <c r="L581">
        <v>0.106811319505737</v>
      </c>
      <c r="M581">
        <v>0.14799757976813999</v>
      </c>
      <c r="N581">
        <v>0.14394373744573699</v>
      </c>
      <c r="O581">
        <v>5</v>
      </c>
    </row>
    <row r="582" spans="1:15" x14ac:dyDescent="0.3">
      <c r="A582" t="s">
        <v>1935</v>
      </c>
      <c r="B582" t="s">
        <v>1936</v>
      </c>
      <c r="C582" t="s">
        <v>33</v>
      </c>
      <c r="D582" t="s">
        <v>1937</v>
      </c>
      <c r="E582">
        <v>54</v>
      </c>
      <c r="F582">
        <v>37</v>
      </c>
      <c r="G582">
        <v>6</v>
      </c>
      <c r="H582">
        <v>11</v>
      </c>
      <c r="I582">
        <v>3</v>
      </c>
      <c r="J582">
        <v>0.68518518518518501</v>
      </c>
      <c r="K582">
        <v>0.68932038834951503</v>
      </c>
      <c r="L582">
        <v>0.106811319505737</v>
      </c>
      <c r="M582">
        <v>-3.8715027428410799E-2</v>
      </c>
      <c r="N582">
        <v>-7.09620800155491E-2</v>
      </c>
      <c r="O582">
        <v>5</v>
      </c>
    </row>
    <row r="583" spans="1:15" x14ac:dyDescent="0.3">
      <c r="A583" t="s">
        <v>1938</v>
      </c>
      <c r="B583" t="s">
        <v>1939</v>
      </c>
      <c r="C583" t="s">
        <v>363</v>
      </c>
      <c r="D583" t="s">
        <v>1940</v>
      </c>
      <c r="E583">
        <v>383</v>
      </c>
      <c r="F583">
        <v>272</v>
      </c>
      <c r="G583">
        <v>55</v>
      </c>
      <c r="H583">
        <v>56</v>
      </c>
      <c r="I583">
        <v>20</v>
      </c>
      <c r="J583">
        <v>0.71018276762402099</v>
      </c>
      <c r="K583">
        <v>0.68932038834951503</v>
      </c>
      <c r="L583">
        <v>0.106811319505737</v>
      </c>
      <c r="M583">
        <v>0.195319928365699</v>
      </c>
      <c r="N583">
        <v>0.19841166096865401</v>
      </c>
      <c r="O583">
        <v>5</v>
      </c>
    </row>
    <row r="584" spans="1:15" x14ac:dyDescent="0.3">
      <c r="A584" t="s">
        <v>1944</v>
      </c>
      <c r="B584" t="s">
        <v>1945</v>
      </c>
      <c r="C584" t="s">
        <v>701</v>
      </c>
      <c r="D584" t="s">
        <v>1943</v>
      </c>
      <c r="E584">
        <v>335</v>
      </c>
      <c r="F584">
        <v>230</v>
      </c>
      <c r="G584">
        <v>31</v>
      </c>
      <c r="H584">
        <v>74</v>
      </c>
      <c r="I584">
        <v>38</v>
      </c>
      <c r="J584">
        <v>0.68656716417910402</v>
      </c>
      <c r="K584">
        <v>0.68932038834951503</v>
      </c>
      <c r="L584">
        <v>0.106811319505737</v>
      </c>
      <c r="M584">
        <v>-2.5776520533128101E-2</v>
      </c>
      <c r="N584">
        <v>-5.6069885841793302E-2</v>
      </c>
      <c r="O584">
        <v>5</v>
      </c>
    </row>
    <row r="585" spans="1:15" x14ac:dyDescent="0.3">
      <c r="A585" t="s">
        <v>1949</v>
      </c>
      <c r="B585" t="s">
        <v>1950</v>
      </c>
      <c r="C585" t="s">
        <v>124</v>
      </c>
      <c r="D585" t="s">
        <v>1951</v>
      </c>
      <c r="E585">
        <v>587</v>
      </c>
      <c r="F585">
        <v>399</v>
      </c>
      <c r="G585">
        <v>27</v>
      </c>
      <c r="H585">
        <v>161</v>
      </c>
      <c r="I585">
        <v>44</v>
      </c>
      <c r="J585">
        <v>0.67972742759795601</v>
      </c>
      <c r="K585">
        <v>0.68932038834951503</v>
      </c>
      <c r="L585">
        <v>0.106811319505737</v>
      </c>
      <c r="M585">
        <v>-8.9812210877552798E-2</v>
      </c>
      <c r="N585">
        <v>-0.12977483049868799</v>
      </c>
      <c r="O585">
        <v>5</v>
      </c>
    </row>
    <row r="586" spans="1:15" x14ac:dyDescent="0.3">
      <c r="A586" t="s">
        <v>1958</v>
      </c>
      <c r="B586" t="s">
        <v>1959</v>
      </c>
      <c r="C586" t="s">
        <v>218</v>
      </c>
      <c r="D586" t="s">
        <v>1960</v>
      </c>
      <c r="E586">
        <v>274</v>
      </c>
      <c r="F586">
        <v>188</v>
      </c>
      <c r="G586">
        <v>39</v>
      </c>
      <c r="H586">
        <v>47</v>
      </c>
      <c r="I586">
        <v>17</v>
      </c>
      <c r="J586">
        <v>0.68613138686131403</v>
      </c>
      <c r="K586">
        <v>0.68932038834951503</v>
      </c>
      <c r="L586">
        <v>0.106811319505737</v>
      </c>
      <c r="M586">
        <v>-2.9856400079669301E-2</v>
      </c>
      <c r="N586">
        <v>-6.0765818603152201E-2</v>
      </c>
      <c r="O586">
        <v>5</v>
      </c>
    </row>
    <row r="587" spans="1:15" x14ac:dyDescent="0.3">
      <c r="A587" t="s">
        <v>1970</v>
      </c>
      <c r="B587" t="s">
        <v>1971</v>
      </c>
      <c r="C587" t="s">
        <v>53</v>
      </c>
      <c r="D587" t="s">
        <v>1972</v>
      </c>
      <c r="E587">
        <v>69</v>
      </c>
      <c r="F587">
        <v>48</v>
      </c>
      <c r="G587">
        <v>10</v>
      </c>
      <c r="H587">
        <v>11</v>
      </c>
      <c r="I587">
        <v>0</v>
      </c>
      <c r="J587">
        <v>0.69565217391304301</v>
      </c>
      <c r="K587">
        <v>0.68932038834951503</v>
      </c>
      <c r="L587">
        <v>0.106811319505737</v>
      </c>
      <c r="M587">
        <v>5.9280098708908699E-2</v>
      </c>
      <c r="N587">
        <v>4.1830103683075298E-2</v>
      </c>
      <c r="O587">
        <v>5</v>
      </c>
    </row>
    <row r="588" spans="1:15" x14ac:dyDescent="0.3">
      <c r="A588" t="s">
        <v>1973</v>
      </c>
      <c r="B588" t="s">
        <v>1974</v>
      </c>
      <c r="C588" t="s">
        <v>100</v>
      </c>
      <c r="D588" t="s">
        <v>1975</v>
      </c>
      <c r="E588">
        <v>217</v>
      </c>
      <c r="F588">
        <v>153</v>
      </c>
      <c r="G588">
        <v>32</v>
      </c>
      <c r="H588">
        <v>32</v>
      </c>
      <c r="I588">
        <v>3</v>
      </c>
      <c r="J588">
        <v>0.70506912442396297</v>
      </c>
      <c r="K588">
        <v>0.68932038834951503</v>
      </c>
      <c r="L588">
        <v>0.106811319505737</v>
      </c>
      <c r="M588">
        <v>0.147444448278748</v>
      </c>
      <c r="N588">
        <v>0.14330708426694999</v>
      </c>
      <c r="O588">
        <v>5</v>
      </c>
    </row>
    <row r="589" spans="1:15" x14ac:dyDescent="0.3">
      <c r="A589" t="s">
        <v>1985</v>
      </c>
      <c r="B589" t="s">
        <v>1986</v>
      </c>
      <c r="C589" t="s">
        <v>21</v>
      </c>
      <c r="D589" t="s">
        <v>1987</v>
      </c>
      <c r="E589">
        <v>152</v>
      </c>
      <c r="F589">
        <v>107</v>
      </c>
      <c r="G589">
        <v>12</v>
      </c>
      <c r="H589">
        <v>33</v>
      </c>
      <c r="I589">
        <v>12</v>
      </c>
      <c r="J589">
        <v>0.70394736842105299</v>
      </c>
      <c r="K589">
        <v>0.68932038834951503</v>
      </c>
      <c r="L589">
        <v>0.106811319505737</v>
      </c>
      <c r="M589">
        <v>0.13694222802623901</v>
      </c>
      <c r="N589">
        <v>0.13121905088552899</v>
      </c>
      <c r="O589">
        <v>5</v>
      </c>
    </row>
    <row r="590" spans="1:15" x14ac:dyDescent="0.3">
      <c r="A590" t="s">
        <v>2002</v>
      </c>
      <c r="B590" t="s">
        <v>2003</v>
      </c>
      <c r="C590" t="s">
        <v>57</v>
      </c>
      <c r="D590" t="s">
        <v>2004</v>
      </c>
      <c r="E590">
        <v>380</v>
      </c>
      <c r="F590">
        <v>268</v>
      </c>
      <c r="G590">
        <v>38</v>
      </c>
      <c r="H590">
        <v>74</v>
      </c>
      <c r="I590">
        <v>54</v>
      </c>
      <c r="J590">
        <v>0.70526315789473704</v>
      </c>
      <c r="K590">
        <v>0.68932038834951503</v>
      </c>
      <c r="L590">
        <v>0.106811319505737</v>
      </c>
      <c r="M590">
        <v>0.149261048538642</v>
      </c>
      <c r="N590">
        <v>0.14539798733833101</v>
      </c>
      <c r="O590">
        <v>5</v>
      </c>
    </row>
    <row r="591" spans="1:15" x14ac:dyDescent="0.3">
      <c r="A591" t="s">
        <v>2011</v>
      </c>
      <c r="B591" t="s">
        <v>2012</v>
      </c>
      <c r="C591" t="s">
        <v>2013</v>
      </c>
      <c r="D591" t="s">
        <v>2014</v>
      </c>
      <c r="E591">
        <v>87</v>
      </c>
      <c r="F591">
        <v>59</v>
      </c>
      <c r="G591">
        <v>11</v>
      </c>
      <c r="H591">
        <v>17</v>
      </c>
      <c r="I591">
        <v>6</v>
      </c>
      <c r="J591">
        <v>0.67816091954022995</v>
      </c>
      <c r="K591">
        <v>0.68932038834951503</v>
      </c>
      <c r="L591">
        <v>0.106811319505737</v>
      </c>
      <c r="M591">
        <v>-0.104478334889266</v>
      </c>
      <c r="N591">
        <v>-0.14665550833319499</v>
      </c>
      <c r="O591">
        <v>5</v>
      </c>
    </row>
    <row r="592" spans="1:15" x14ac:dyDescent="0.3">
      <c r="A592" t="s">
        <v>2034</v>
      </c>
      <c r="B592" t="s">
        <v>2035</v>
      </c>
      <c r="C592" t="s">
        <v>346</v>
      </c>
      <c r="D592" t="s">
        <v>2036</v>
      </c>
      <c r="E592">
        <v>177</v>
      </c>
      <c r="F592">
        <v>120</v>
      </c>
      <c r="G592">
        <v>30</v>
      </c>
      <c r="H592">
        <v>27</v>
      </c>
      <c r="I592">
        <v>2</v>
      </c>
      <c r="J592">
        <v>0.677966101694915</v>
      </c>
      <c r="K592">
        <v>0.68932038834951503</v>
      </c>
      <c r="L592">
        <v>0.106811319505737</v>
      </c>
      <c r="M592">
        <v>-0.106302278701739</v>
      </c>
      <c r="N592">
        <v>-0.148754863818122</v>
      </c>
      <c r="O592">
        <v>5</v>
      </c>
    </row>
    <row r="593" spans="1:15" x14ac:dyDescent="0.3">
      <c r="A593" t="s">
        <v>2040</v>
      </c>
      <c r="B593" t="s">
        <v>2041</v>
      </c>
      <c r="C593" t="s">
        <v>2042</v>
      </c>
      <c r="D593" t="s">
        <v>2043</v>
      </c>
      <c r="E593">
        <v>148</v>
      </c>
      <c r="F593">
        <v>101</v>
      </c>
      <c r="G593">
        <v>10</v>
      </c>
      <c r="H593">
        <v>37</v>
      </c>
      <c r="I593">
        <v>13</v>
      </c>
      <c r="J593">
        <v>0.68243243243243201</v>
      </c>
      <c r="K593">
        <v>0.68932038834951503</v>
      </c>
      <c r="L593">
        <v>0.106811319505737</v>
      </c>
      <c r="M593">
        <v>-6.4487134406313304E-2</v>
      </c>
      <c r="N593">
        <v>-0.100625720842734</v>
      </c>
      <c r="O593">
        <v>5</v>
      </c>
    </row>
    <row r="594" spans="1:15" x14ac:dyDescent="0.3">
      <c r="A594" t="s">
        <v>2074</v>
      </c>
      <c r="B594" t="s">
        <v>2075</v>
      </c>
      <c r="C594" t="s">
        <v>45</v>
      </c>
      <c r="D594" t="s">
        <v>2076</v>
      </c>
      <c r="E594">
        <v>307</v>
      </c>
      <c r="F594">
        <v>216</v>
      </c>
      <c r="G594">
        <v>15</v>
      </c>
      <c r="H594">
        <v>76</v>
      </c>
      <c r="I594">
        <v>38</v>
      </c>
      <c r="J594">
        <v>0.70358306188925102</v>
      </c>
      <c r="K594">
        <v>0.68932038834951503</v>
      </c>
      <c r="L594">
        <v>0.106811319505737</v>
      </c>
      <c r="M594">
        <v>0.13353147967589801</v>
      </c>
      <c r="N594">
        <v>0.12729328672107099</v>
      </c>
      <c r="O594">
        <v>5</v>
      </c>
    </row>
    <row r="595" spans="1:15" x14ac:dyDescent="0.3">
      <c r="A595" t="s">
        <v>2116</v>
      </c>
      <c r="B595" t="s">
        <v>2117</v>
      </c>
      <c r="C595" t="s">
        <v>17</v>
      </c>
      <c r="D595" t="s">
        <v>2118</v>
      </c>
      <c r="E595">
        <v>77</v>
      </c>
      <c r="F595">
        <v>54</v>
      </c>
      <c r="G595">
        <v>11</v>
      </c>
      <c r="H595">
        <v>12</v>
      </c>
      <c r="I595">
        <v>8</v>
      </c>
      <c r="J595">
        <v>0.70129870129870098</v>
      </c>
      <c r="K595">
        <v>0.68932038834951503</v>
      </c>
      <c r="L595">
        <v>0.106811319505737</v>
      </c>
      <c r="M595">
        <v>0.112144602319451</v>
      </c>
      <c r="N595">
        <v>0.102677035948068</v>
      </c>
      <c r="O595">
        <v>5</v>
      </c>
    </row>
    <row r="596" spans="1:15" x14ac:dyDescent="0.3">
      <c r="A596" t="s">
        <v>2119</v>
      </c>
      <c r="B596" t="s">
        <v>2120</v>
      </c>
      <c r="C596" t="s">
        <v>2121</v>
      </c>
      <c r="D596" t="s">
        <v>2122</v>
      </c>
      <c r="E596">
        <v>94</v>
      </c>
      <c r="F596">
        <v>64</v>
      </c>
      <c r="G596">
        <v>13</v>
      </c>
      <c r="H596">
        <v>17</v>
      </c>
      <c r="I596">
        <v>4</v>
      </c>
      <c r="J596">
        <v>0.680851063829787</v>
      </c>
      <c r="K596">
        <v>0.68932038834951503</v>
      </c>
      <c r="L596">
        <v>0.106811319505737</v>
      </c>
      <c r="M596">
        <v>-7.9292387351066099E-2</v>
      </c>
      <c r="N596">
        <v>-0.11766653578601199</v>
      </c>
      <c r="O596">
        <v>5</v>
      </c>
    </row>
    <row r="597" spans="1:15" x14ac:dyDescent="0.3">
      <c r="A597" t="s">
        <v>2151</v>
      </c>
      <c r="B597" t="s">
        <v>2152</v>
      </c>
      <c r="C597" t="s">
        <v>183</v>
      </c>
      <c r="D597" t="s">
        <v>2153</v>
      </c>
      <c r="E597">
        <v>30</v>
      </c>
      <c r="F597">
        <v>21</v>
      </c>
      <c r="G597">
        <v>5</v>
      </c>
      <c r="H597">
        <v>4</v>
      </c>
      <c r="I597">
        <v>1</v>
      </c>
      <c r="J597">
        <v>0.7</v>
      </c>
      <c r="K597">
        <v>0.68932038834951503</v>
      </c>
      <c r="L597">
        <v>0.106811319505737</v>
      </c>
      <c r="M597">
        <v>9.9985766489026004E-2</v>
      </c>
      <c r="N597">
        <v>8.8682241527119302E-2</v>
      </c>
      <c r="O597">
        <v>5</v>
      </c>
    </row>
    <row r="598" spans="1:15" x14ac:dyDescent="0.3">
      <c r="A598" t="s">
        <v>2154</v>
      </c>
      <c r="B598" t="s">
        <v>2155</v>
      </c>
      <c r="C598" t="s">
        <v>1321</v>
      </c>
      <c r="D598" t="s">
        <v>2156</v>
      </c>
      <c r="E598">
        <v>67</v>
      </c>
      <c r="F598">
        <v>47</v>
      </c>
      <c r="G598">
        <v>5</v>
      </c>
      <c r="H598">
        <v>15</v>
      </c>
      <c r="I598">
        <v>12</v>
      </c>
      <c r="J598">
        <v>0.70149253731343297</v>
      </c>
      <c r="K598">
        <v>0.68932038834951503</v>
      </c>
      <c r="L598">
        <v>0.106811319505737</v>
      </c>
      <c r="M598">
        <v>0.113959353935933</v>
      </c>
      <c r="N598">
        <v>0.104765811234777</v>
      </c>
      <c r="O598">
        <v>5</v>
      </c>
    </row>
    <row r="599" spans="1:15" x14ac:dyDescent="0.3">
      <c r="A599" t="s">
        <v>2160</v>
      </c>
      <c r="B599" t="s">
        <v>2161</v>
      </c>
      <c r="C599" t="s">
        <v>646</v>
      </c>
      <c r="D599" t="s">
        <v>2162</v>
      </c>
      <c r="E599">
        <v>199</v>
      </c>
      <c r="F599">
        <v>138</v>
      </c>
      <c r="G599">
        <v>21</v>
      </c>
      <c r="H599">
        <v>40</v>
      </c>
      <c r="I599">
        <v>3</v>
      </c>
      <c r="J599">
        <v>0.69346733668341698</v>
      </c>
      <c r="K599">
        <v>0.68932038834951503</v>
      </c>
      <c r="L599">
        <v>0.106811319505737</v>
      </c>
      <c r="M599">
        <v>3.8824989271663897E-2</v>
      </c>
      <c r="N599">
        <v>1.82863158217468E-2</v>
      </c>
      <c r="O599">
        <v>5</v>
      </c>
    </row>
    <row r="600" spans="1:15" x14ac:dyDescent="0.3">
      <c r="A600" t="s">
        <v>2167</v>
      </c>
      <c r="B600" t="s">
        <v>2168</v>
      </c>
      <c r="C600" t="s">
        <v>112</v>
      </c>
      <c r="D600" t="s">
        <v>2169</v>
      </c>
      <c r="E600">
        <v>90</v>
      </c>
      <c r="F600">
        <v>63</v>
      </c>
      <c r="G600">
        <v>12</v>
      </c>
      <c r="H600">
        <v>15</v>
      </c>
      <c r="I600">
        <v>18</v>
      </c>
      <c r="J600">
        <v>0.7</v>
      </c>
      <c r="K600">
        <v>0.68932038834951503</v>
      </c>
      <c r="L600">
        <v>0.106811319505737</v>
      </c>
      <c r="M600">
        <v>9.9985766489026004E-2</v>
      </c>
      <c r="N600">
        <v>8.8682241527119302E-2</v>
      </c>
      <c r="O600">
        <v>5</v>
      </c>
    </row>
    <row r="601" spans="1:15" x14ac:dyDescent="0.3">
      <c r="A601" t="s">
        <v>2170</v>
      </c>
      <c r="B601" t="s">
        <v>2171</v>
      </c>
      <c r="C601" t="s">
        <v>2172</v>
      </c>
      <c r="D601" t="s">
        <v>2173</v>
      </c>
      <c r="E601">
        <v>130</v>
      </c>
      <c r="F601">
        <v>92</v>
      </c>
      <c r="G601">
        <v>8</v>
      </c>
      <c r="H601">
        <v>30</v>
      </c>
      <c r="I601">
        <v>18</v>
      </c>
      <c r="J601">
        <v>0.70769230769230795</v>
      </c>
      <c r="K601">
        <v>0.68932038834951503</v>
      </c>
      <c r="L601">
        <v>0.106811319505737</v>
      </c>
      <c r="M601">
        <v>0.172003486407696</v>
      </c>
      <c r="N601">
        <v>0.171574485405045</v>
      </c>
      <c r="O601">
        <v>5</v>
      </c>
    </row>
    <row r="602" spans="1:15" x14ac:dyDescent="0.3">
      <c r="A602" t="s">
        <v>2184</v>
      </c>
      <c r="B602" t="s">
        <v>2185</v>
      </c>
      <c r="C602" t="s">
        <v>346</v>
      </c>
      <c r="D602" t="s">
        <v>2186</v>
      </c>
      <c r="E602">
        <v>77</v>
      </c>
      <c r="F602">
        <v>54</v>
      </c>
      <c r="G602">
        <v>6</v>
      </c>
      <c r="H602">
        <v>17</v>
      </c>
      <c r="I602">
        <v>3</v>
      </c>
      <c r="J602">
        <v>0.70129870129870098</v>
      </c>
      <c r="K602">
        <v>0.68932038834951503</v>
      </c>
      <c r="L602">
        <v>0.106811319505737</v>
      </c>
      <c r="M602">
        <v>0.112144602319451</v>
      </c>
      <c r="N602">
        <v>0.102677035948068</v>
      </c>
      <c r="O602">
        <v>5</v>
      </c>
    </row>
    <row r="603" spans="1:15" x14ac:dyDescent="0.3">
      <c r="A603" t="s">
        <v>2187</v>
      </c>
      <c r="B603" t="s">
        <v>2188</v>
      </c>
      <c r="C603" t="s">
        <v>482</v>
      </c>
      <c r="D603" t="s">
        <v>2189</v>
      </c>
      <c r="E603">
        <v>69</v>
      </c>
      <c r="F603">
        <v>49</v>
      </c>
      <c r="G603">
        <v>4</v>
      </c>
      <c r="H603">
        <v>16</v>
      </c>
      <c r="I603">
        <v>9</v>
      </c>
      <c r="J603">
        <v>0.71014492753623204</v>
      </c>
      <c r="K603">
        <v>0.68932038834951503</v>
      </c>
      <c r="L603">
        <v>0.106811319505737</v>
      </c>
      <c r="M603">
        <v>0.19496565797596799</v>
      </c>
      <c r="N603">
        <v>0.198003896496557</v>
      </c>
      <c r="O603">
        <v>5</v>
      </c>
    </row>
    <row r="604" spans="1:15" x14ac:dyDescent="0.3">
      <c r="A604" t="s">
        <v>2199</v>
      </c>
      <c r="B604" t="s">
        <v>2200</v>
      </c>
      <c r="C604" t="s">
        <v>293</v>
      </c>
      <c r="D604" t="s">
        <v>2201</v>
      </c>
      <c r="E604">
        <v>77</v>
      </c>
      <c r="F604">
        <v>53</v>
      </c>
      <c r="G604">
        <v>8</v>
      </c>
      <c r="H604">
        <v>16</v>
      </c>
      <c r="I604">
        <v>8</v>
      </c>
      <c r="J604">
        <v>0.68831168831168799</v>
      </c>
      <c r="K604">
        <v>0.68932038834951503</v>
      </c>
      <c r="L604">
        <v>0.106811319505737</v>
      </c>
      <c r="M604">
        <v>-9.4437559847961004E-3</v>
      </c>
      <c r="N604">
        <v>-3.7270908261414701E-2</v>
      </c>
      <c r="O604">
        <v>5</v>
      </c>
    </row>
    <row r="605" spans="1:15" x14ac:dyDescent="0.3">
      <c r="A605" t="s">
        <v>2209</v>
      </c>
      <c r="B605" t="s">
        <v>2210</v>
      </c>
      <c r="C605" t="s">
        <v>2211</v>
      </c>
      <c r="D605" t="s">
        <v>2212</v>
      </c>
      <c r="E605">
        <v>40</v>
      </c>
      <c r="F605">
        <v>28</v>
      </c>
      <c r="G605">
        <v>2</v>
      </c>
      <c r="H605">
        <v>10</v>
      </c>
      <c r="I605">
        <v>5</v>
      </c>
      <c r="J605">
        <v>0.7</v>
      </c>
      <c r="K605">
        <v>0.68932038834951503</v>
      </c>
      <c r="L605">
        <v>0.106811319505737</v>
      </c>
      <c r="M605">
        <v>9.9985766489026004E-2</v>
      </c>
      <c r="N605">
        <v>8.8682241527119302E-2</v>
      </c>
      <c r="O605">
        <v>5</v>
      </c>
    </row>
    <row r="606" spans="1:15" x14ac:dyDescent="0.3">
      <c r="A606" t="s">
        <v>2234</v>
      </c>
      <c r="B606" t="s">
        <v>2235</v>
      </c>
      <c r="C606" t="s">
        <v>17</v>
      </c>
      <c r="D606" t="s">
        <v>2236</v>
      </c>
      <c r="E606">
        <v>38</v>
      </c>
      <c r="F606">
        <v>26</v>
      </c>
      <c r="G606">
        <v>8</v>
      </c>
      <c r="H606">
        <v>4</v>
      </c>
      <c r="I606">
        <v>2</v>
      </c>
      <c r="J606">
        <v>0.68421052631578905</v>
      </c>
      <c r="K606">
        <v>0.68932038834951503</v>
      </c>
      <c r="L606">
        <v>0.106811319505737</v>
      </c>
      <c r="M606">
        <v>-4.7840079659821497E-2</v>
      </c>
      <c r="N606">
        <v>-8.1464995906514501E-2</v>
      </c>
      <c r="O606">
        <v>5</v>
      </c>
    </row>
    <row r="607" spans="1:15" x14ac:dyDescent="0.3">
      <c r="A607" t="s">
        <v>2240</v>
      </c>
      <c r="B607" t="s">
        <v>2241</v>
      </c>
      <c r="C607" t="s">
        <v>267</v>
      </c>
      <c r="D607" t="s">
        <v>2242</v>
      </c>
      <c r="E607">
        <v>127</v>
      </c>
      <c r="F607">
        <v>88</v>
      </c>
      <c r="G607">
        <v>15</v>
      </c>
      <c r="H607">
        <v>24</v>
      </c>
      <c r="I607">
        <v>13</v>
      </c>
      <c r="J607">
        <v>0.69291338582677198</v>
      </c>
      <c r="K607">
        <v>0.68932038834951503</v>
      </c>
      <c r="L607">
        <v>0.106811319505737</v>
      </c>
      <c r="M607">
        <v>3.3638733178125997E-2</v>
      </c>
      <c r="N607">
        <v>1.2316945986039701E-2</v>
      </c>
      <c r="O607">
        <v>5</v>
      </c>
    </row>
    <row r="608" spans="1:15" x14ac:dyDescent="0.3">
      <c r="A608" t="s">
        <v>2296</v>
      </c>
      <c r="B608" t="s">
        <v>2297</v>
      </c>
      <c r="C608" t="s">
        <v>1000</v>
      </c>
      <c r="D608" t="s">
        <v>2298</v>
      </c>
      <c r="E608">
        <v>45</v>
      </c>
      <c r="F608">
        <v>31</v>
      </c>
      <c r="G608">
        <v>8</v>
      </c>
      <c r="H608">
        <v>6</v>
      </c>
      <c r="I608">
        <v>0</v>
      </c>
      <c r="J608">
        <v>0.68888888888888899</v>
      </c>
      <c r="K608">
        <v>0.68932038834951503</v>
      </c>
      <c r="L608">
        <v>0.106811319505737</v>
      </c>
      <c r="M608">
        <v>-4.0398289490518801E-3</v>
      </c>
      <c r="N608">
        <v>-3.1050999629882298E-2</v>
      </c>
      <c r="O608">
        <v>5</v>
      </c>
    </row>
    <row r="609" spans="1:15" x14ac:dyDescent="0.3">
      <c r="A609" t="s">
        <v>2299</v>
      </c>
      <c r="B609" t="s">
        <v>2300</v>
      </c>
      <c r="C609" t="s">
        <v>88</v>
      </c>
      <c r="D609" t="s">
        <v>2301</v>
      </c>
      <c r="E609">
        <v>76</v>
      </c>
      <c r="F609">
        <v>53</v>
      </c>
      <c r="G609">
        <v>9</v>
      </c>
      <c r="H609">
        <v>14</v>
      </c>
      <c r="I609">
        <v>1</v>
      </c>
      <c r="J609">
        <v>0.69736842105263197</v>
      </c>
      <c r="K609">
        <v>0.68932038834951503</v>
      </c>
      <c r="L609">
        <v>0.106811319505737</v>
      </c>
      <c r="M609">
        <v>7.5348125464217999E-2</v>
      </c>
      <c r="N609">
        <v>6.0324368621513497E-2</v>
      </c>
      <c r="O609">
        <v>5</v>
      </c>
    </row>
    <row r="610" spans="1:15" x14ac:dyDescent="0.3">
      <c r="A610" t="s">
        <v>2302</v>
      </c>
      <c r="B610" t="s">
        <v>2303</v>
      </c>
      <c r="C610" t="s">
        <v>33</v>
      </c>
      <c r="D610" t="s">
        <v>2304</v>
      </c>
      <c r="E610">
        <v>38</v>
      </c>
      <c r="F610">
        <v>27</v>
      </c>
      <c r="G610">
        <v>3</v>
      </c>
      <c r="H610">
        <v>8</v>
      </c>
      <c r="I610">
        <v>2</v>
      </c>
      <c r="J610">
        <v>0.71052631578947401</v>
      </c>
      <c r="K610">
        <v>0.68932038834951503</v>
      </c>
      <c r="L610">
        <v>0.106811319505737</v>
      </c>
      <c r="M610">
        <v>0.19853633058825801</v>
      </c>
      <c r="N610">
        <v>0.20211373314954301</v>
      </c>
      <c r="O610">
        <v>5</v>
      </c>
    </row>
    <row r="611" spans="1:15" x14ac:dyDescent="0.3">
      <c r="A611" t="s">
        <v>2340</v>
      </c>
      <c r="B611" t="s">
        <v>2341</v>
      </c>
      <c r="C611" t="s">
        <v>25</v>
      </c>
      <c r="D611" t="s">
        <v>2342</v>
      </c>
      <c r="E611">
        <v>133</v>
      </c>
      <c r="F611">
        <v>92</v>
      </c>
      <c r="G611">
        <v>22</v>
      </c>
      <c r="H611">
        <v>19</v>
      </c>
      <c r="I611">
        <v>2</v>
      </c>
      <c r="J611">
        <v>0.69172932330827097</v>
      </c>
      <c r="K611">
        <v>0.68932038834951503</v>
      </c>
      <c r="L611">
        <v>0.106811319505737</v>
      </c>
      <c r="M611">
        <v>2.2553180411057999E-2</v>
      </c>
      <c r="N611">
        <v>-4.4250189049865798E-4</v>
      </c>
      <c r="O611">
        <v>5</v>
      </c>
    </row>
    <row r="612" spans="1:15" x14ac:dyDescent="0.3">
      <c r="A612" t="s">
        <v>2366</v>
      </c>
      <c r="B612" t="s">
        <v>2367</v>
      </c>
      <c r="C612" t="s">
        <v>53</v>
      </c>
      <c r="D612" t="s">
        <v>2368</v>
      </c>
      <c r="E612">
        <v>59</v>
      </c>
      <c r="F612">
        <v>40</v>
      </c>
      <c r="G612">
        <v>15</v>
      </c>
      <c r="H612">
        <v>4</v>
      </c>
      <c r="I612">
        <v>0</v>
      </c>
      <c r="J612">
        <v>0.677966101694915</v>
      </c>
      <c r="K612">
        <v>0.68932038834951503</v>
      </c>
      <c r="L612">
        <v>0.106811319505737</v>
      </c>
      <c r="M612">
        <v>-0.106302278701739</v>
      </c>
      <c r="N612">
        <v>-0.148754863818122</v>
      </c>
      <c r="O612">
        <v>5</v>
      </c>
    </row>
    <row r="613" spans="1:15" x14ac:dyDescent="0.3">
      <c r="A613" t="s">
        <v>2375</v>
      </c>
      <c r="B613" t="s">
        <v>2376</v>
      </c>
      <c r="C613" t="s">
        <v>2377</v>
      </c>
      <c r="D613" t="s">
        <v>2378</v>
      </c>
      <c r="E613">
        <v>296</v>
      </c>
      <c r="F613">
        <v>201</v>
      </c>
      <c r="G613">
        <v>44</v>
      </c>
      <c r="H613">
        <v>51</v>
      </c>
      <c r="I613">
        <v>23</v>
      </c>
      <c r="J613">
        <v>0.67905405405405395</v>
      </c>
      <c r="K613">
        <v>0.68932038834951503</v>
      </c>
      <c r="L613">
        <v>0.106811319505737</v>
      </c>
      <c r="M613">
        <v>-9.6116538424648096E-2</v>
      </c>
      <c r="N613">
        <v>-0.13703109822155299</v>
      </c>
      <c r="O613">
        <v>5</v>
      </c>
    </row>
    <row r="614" spans="1:15" x14ac:dyDescent="0.3">
      <c r="A614" t="s">
        <v>2435</v>
      </c>
      <c r="B614" t="s">
        <v>2436</v>
      </c>
      <c r="C614" t="s">
        <v>346</v>
      </c>
      <c r="D614" t="s">
        <v>2437</v>
      </c>
      <c r="E614">
        <v>47</v>
      </c>
      <c r="F614">
        <v>32</v>
      </c>
      <c r="G614">
        <v>10</v>
      </c>
      <c r="H614">
        <v>5</v>
      </c>
      <c r="I614">
        <v>0</v>
      </c>
      <c r="J614">
        <v>0.680851063829787</v>
      </c>
      <c r="K614">
        <v>0.68932038834951503</v>
      </c>
      <c r="L614">
        <v>0.106811319505737</v>
      </c>
      <c r="M614">
        <v>-7.9292387351066099E-2</v>
      </c>
      <c r="N614">
        <v>-0.11766653578601199</v>
      </c>
      <c r="O614">
        <v>5</v>
      </c>
    </row>
    <row r="615" spans="1:15" x14ac:dyDescent="0.3">
      <c r="A615" t="s">
        <v>2438</v>
      </c>
      <c r="B615" t="s">
        <v>2439</v>
      </c>
      <c r="C615" t="s">
        <v>346</v>
      </c>
      <c r="D615" t="s">
        <v>2440</v>
      </c>
      <c r="E615">
        <v>34</v>
      </c>
      <c r="F615">
        <v>24</v>
      </c>
      <c r="G615">
        <v>3</v>
      </c>
      <c r="H615">
        <v>7</v>
      </c>
      <c r="I615">
        <v>4</v>
      </c>
      <c r="J615">
        <v>0.70588235294117696</v>
      </c>
      <c r="K615">
        <v>0.68932038834951503</v>
      </c>
      <c r="L615">
        <v>0.106811319505737</v>
      </c>
      <c r="M615">
        <v>0.15505814054448</v>
      </c>
      <c r="N615">
        <v>0.15207042802200399</v>
      </c>
      <c r="O615">
        <v>5</v>
      </c>
    </row>
    <row r="616" spans="1:15" x14ac:dyDescent="0.3">
      <c r="A616" t="s">
        <v>2511</v>
      </c>
      <c r="B616" t="s">
        <v>2512</v>
      </c>
      <c r="C616" t="s">
        <v>45</v>
      </c>
      <c r="D616" t="s">
        <v>2513</v>
      </c>
      <c r="E616">
        <v>32</v>
      </c>
      <c r="F616">
        <v>22</v>
      </c>
      <c r="G616">
        <v>0</v>
      </c>
      <c r="H616">
        <v>10</v>
      </c>
      <c r="I616">
        <v>0</v>
      </c>
      <c r="J616">
        <v>0.6875</v>
      </c>
      <c r="K616">
        <v>0.68932038834951503</v>
      </c>
      <c r="L616">
        <v>0.106811319505737</v>
      </c>
      <c r="M616">
        <v>-1.7043028378811598E-2</v>
      </c>
      <c r="N616">
        <v>-4.6017654774507498E-2</v>
      </c>
      <c r="O616">
        <v>5</v>
      </c>
    </row>
    <row r="617" spans="1:15" x14ac:dyDescent="0.3">
      <c r="A617" t="s">
        <v>2525</v>
      </c>
      <c r="B617" t="s">
        <v>2526</v>
      </c>
      <c r="C617" t="s">
        <v>233</v>
      </c>
      <c r="D617" t="s">
        <v>2527</v>
      </c>
      <c r="E617">
        <v>86</v>
      </c>
      <c r="F617">
        <v>61</v>
      </c>
      <c r="G617">
        <v>7</v>
      </c>
      <c r="H617">
        <v>18</v>
      </c>
      <c r="I617">
        <v>2</v>
      </c>
      <c r="J617">
        <v>0.70930232558139505</v>
      </c>
      <c r="K617">
        <v>0.68932038834951503</v>
      </c>
      <c r="L617">
        <v>0.106811319505737</v>
      </c>
      <c r="M617">
        <v>0.187076962669744</v>
      </c>
      <c r="N617">
        <v>0.18892402482135401</v>
      </c>
      <c r="O617">
        <v>5</v>
      </c>
    </row>
    <row r="618" spans="1:15" x14ac:dyDescent="0.3">
      <c r="A618" t="s">
        <v>2528</v>
      </c>
      <c r="B618" t="s">
        <v>2529</v>
      </c>
      <c r="C618" t="s">
        <v>267</v>
      </c>
      <c r="D618" t="s">
        <v>2530</v>
      </c>
      <c r="E618">
        <v>261</v>
      </c>
      <c r="F618">
        <v>183</v>
      </c>
      <c r="G618">
        <v>40</v>
      </c>
      <c r="H618">
        <v>38</v>
      </c>
      <c r="I618">
        <v>54</v>
      </c>
      <c r="J618">
        <v>0.70114942528735602</v>
      </c>
      <c r="K618">
        <v>0.68932038834951503</v>
      </c>
      <c r="L618">
        <v>0.106811319505737</v>
      </c>
      <c r="M618">
        <v>0.11074703498262101</v>
      </c>
      <c r="N618">
        <v>0.10106843888818901</v>
      </c>
      <c r="O618">
        <v>5</v>
      </c>
    </row>
    <row r="619" spans="1:15" x14ac:dyDescent="0.3">
      <c r="A619" t="s">
        <v>2537</v>
      </c>
      <c r="B619" t="s">
        <v>2538</v>
      </c>
      <c r="C619" t="s">
        <v>259</v>
      </c>
      <c r="D619" t="s">
        <v>2539</v>
      </c>
      <c r="E619">
        <v>316</v>
      </c>
      <c r="F619">
        <v>222</v>
      </c>
      <c r="G619">
        <v>18</v>
      </c>
      <c r="H619">
        <v>76</v>
      </c>
      <c r="I619">
        <v>48</v>
      </c>
      <c r="J619">
        <v>0.70253164556962</v>
      </c>
      <c r="K619">
        <v>0.68932038834951503</v>
      </c>
      <c r="L619">
        <v>0.106811319505737</v>
      </c>
      <c r="M619">
        <v>0.123687800892639</v>
      </c>
      <c r="N619">
        <v>0.115963233183145</v>
      </c>
      <c r="O619">
        <v>5</v>
      </c>
    </row>
    <row r="620" spans="1:15" x14ac:dyDescent="0.3">
      <c r="A620" t="s">
        <v>2572</v>
      </c>
      <c r="B620" t="s">
        <v>2573</v>
      </c>
      <c r="C620" t="s">
        <v>2574</v>
      </c>
      <c r="D620" t="s">
        <v>2575</v>
      </c>
      <c r="E620">
        <v>531</v>
      </c>
      <c r="F620">
        <v>360</v>
      </c>
      <c r="G620">
        <v>36</v>
      </c>
      <c r="H620">
        <v>135</v>
      </c>
      <c r="I620">
        <v>33</v>
      </c>
      <c r="J620">
        <v>0.677966101694915</v>
      </c>
      <c r="K620">
        <v>0.68932038834951503</v>
      </c>
      <c r="L620">
        <v>0.106811319505737</v>
      </c>
      <c r="M620">
        <v>-0.106302278701739</v>
      </c>
      <c r="N620">
        <v>-0.148754863818122</v>
      </c>
      <c r="O620">
        <v>5</v>
      </c>
    </row>
    <row r="621" spans="1:15" x14ac:dyDescent="0.3">
      <c r="A621" t="s">
        <v>2603</v>
      </c>
      <c r="B621" t="s">
        <v>2604</v>
      </c>
      <c r="C621" t="s">
        <v>489</v>
      </c>
      <c r="D621" t="s">
        <v>2605</v>
      </c>
      <c r="E621">
        <v>78</v>
      </c>
      <c r="F621">
        <v>54</v>
      </c>
      <c r="G621">
        <v>18</v>
      </c>
      <c r="H621">
        <v>6</v>
      </c>
      <c r="I621">
        <v>0</v>
      </c>
      <c r="J621">
        <v>0.69230769230769196</v>
      </c>
      <c r="K621">
        <v>0.68932038834951503</v>
      </c>
      <c r="L621">
        <v>0.106811319505737</v>
      </c>
      <c r="M621">
        <v>2.7968046570356699E-2</v>
      </c>
      <c r="N621">
        <v>5.7899976491951402E-3</v>
      </c>
      <c r="O621">
        <v>5</v>
      </c>
    </row>
    <row r="622" spans="1:15" x14ac:dyDescent="0.3">
      <c r="A622" t="s">
        <v>2606</v>
      </c>
      <c r="B622" t="s">
        <v>2607</v>
      </c>
      <c r="C622" t="s">
        <v>124</v>
      </c>
      <c r="D622" t="s">
        <v>2608</v>
      </c>
      <c r="E622">
        <v>501</v>
      </c>
      <c r="F622">
        <v>342</v>
      </c>
      <c r="G622">
        <v>51</v>
      </c>
      <c r="H622">
        <v>108</v>
      </c>
      <c r="I622">
        <v>38</v>
      </c>
      <c r="J622">
        <v>0.68263473053892199</v>
      </c>
      <c r="K622">
        <v>0.68932038834951503</v>
      </c>
      <c r="L622">
        <v>0.106811319505737</v>
      </c>
      <c r="M622">
        <v>-6.2593158117789996E-2</v>
      </c>
      <c r="N622">
        <v>-9.8445758125439695E-2</v>
      </c>
      <c r="O622">
        <v>5</v>
      </c>
    </row>
    <row r="623" spans="1:15" x14ac:dyDescent="0.3">
      <c r="A623" t="s">
        <v>2609</v>
      </c>
      <c r="B623" t="s">
        <v>2610</v>
      </c>
      <c r="C623" t="s">
        <v>588</v>
      </c>
      <c r="D623" t="s">
        <v>2611</v>
      </c>
      <c r="E623">
        <v>566</v>
      </c>
      <c r="F623">
        <v>391</v>
      </c>
      <c r="G623">
        <v>53</v>
      </c>
      <c r="H623">
        <v>122</v>
      </c>
      <c r="I623">
        <v>22</v>
      </c>
      <c r="J623">
        <v>0.690812720848057</v>
      </c>
      <c r="K623">
        <v>0.68932038834951503</v>
      </c>
      <c r="L623">
        <v>0.106811319505737</v>
      </c>
      <c r="M623">
        <v>1.3971669907718099E-2</v>
      </c>
      <c r="N623">
        <v>-1.0319802397750899E-2</v>
      </c>
      <c r="O623">
        <v>5</v>
      </c>
    </row>
    <row r="624" spans="1:15" x14ac:dyDescent="0.3">
      <c r="A624" t="s">
        <v>2612</v>
      </c>
      <c r="B624" t="s">
        <v>2613</v>
      </c>
      <c r="C624" t="s">
        <v>197</v>
      </c>
      <c r="D624" t="s">
        <v>2614</v>
      </c>
      <c r="E624">
        <v>553</v>
      </c>
      <c r="F624">
        <v>379</v>
      </c>
      <c r="G624">
        <v>78</v>
      </c>
      <c r="H624">
        <v>96</v>
      </c>
      <c r="I624">
        <v>0</v>
      </c>
      <c r="J624">
        <v>0.68535262206148295</v>
      </c>
      <c r="K624">
        <v>0.68932038834951503</v>
      </c>
      <c r="L624">
        <v>0.106811319505737</v>
      </c>
      <c r="M624">
        <v>-3.7147432560447301E-2</v>
      </c>
      <c r="N624">
        <v>-6.9157781625600503E-2</v>
      </c>
      <c r="O624">
        <v>5</v>
      </c>
    </row>
    <row r="625" spans="1:15" x14ac:dyDescent="0.3">
      <c r="A625" t="s">
        <v>2631</v>
      </c>
      <c r="B625" t="s">
        <v>2632</v>
      </c>
      <c r="C625" t="s">
        <v>2069</v>
      </c>
      <c r="D625" t="s">
        <v>2633</v>
      </c>
      <c r="E625">
        <v>92</v>
      </c>
      <c r="F625">
        <v>63</v>
      </c>
      <c r="G625">
        <v>11</v>
      </c>
      <c r="H625">
        <v>18</v>
      </c>
      <c r="I625">
        <v>0</v>
      </c>
      <c r="J625">
        <v>0.684782608695652</v>
      </c>
      <c r="K625">
        <v>0.68932038834951503</v>
      </c>
      <c r="L625">
        <v>0.106811319505737</v>
      </c>
      <c r="M625">
        <v>-4.2484070741384702E-2</v>
      </c>
      <c r="N625">
        <v>-7.5300240927034703E-2</v>
      </c>
      <c r="O625">
        <v>5</v>
      </c>
    </row>
    <row r="626" spans="1:15" x14ac:dyDescent="0.3">
      <c r="A626" t="s">
        <v>2663</v>
      </c>
      <c r="B626" t="s">
        <v>2664</v>
      </c>
      <c r="C626" t="s">
        <v>139</v>
      </c>
      <c r="D626" t="s">
        <v>2665</v>
      </c>
      <c r="E626">
        <v>144</v>
      </c>
      <c r="F626">
        <v>99</v>
      </c>
      <c r="G626">
        <v>11</v>
      </c>
      <c r="H626">
        <v>34</v>
      </c>
      <c r="I626">
        <v>4</v>
      </c>
      <c r="J626">
        <v>0.6875</v>
      </c>
      <c r="K626">
        <v>0.68932038834951503</v>
      </c>
      <c r="L626">
        <v>0.106811319505737</v>
      </c>
      <c r="M626">
        <v>-1.7043028378811598E-2</v>
      </c>
      <c r="N626">
        <v>-4.6017654774507498E-2</v>
      </c>
      <c r="O626">
        <v>5</v>
      </c>
    </row>
    <row r="627" spans="1:15" x14ac:dyDescent="0.3">
      <c r="A627" t="s">
        <v>2725</v>
      </c>
      <c r="B627" t="s">
        <v>2726</v>
      </c>
      <c r="C627" t="s">
        <v>108</v>
      </c>
      <c r="D627" t="s">
        <v>2727</v>
      </c>
      <c r="E627">
        <v>603</v>
      </c>
      <c r="F627">
        <v>428</v>
      </c>
      <c r="G627">
        <v>60</v>
      </c>
      <c r="H627">
        <v>115</v>
      </c>
      <c r="I627">
        <v>64</v>
      </c>
      <c r="J627">
        <v>0.70978441127694902</v>
      </c>
      <c r="K627">
        <v>0.68932038834951503</v>
      </c>
      <c r="L627">
        <v>0.106811319505737</v>
      </c>
      <c r="M627">
        <v>0.191590395307633</v>
      </c>
      <c r="N627">
        <v>0.194118976277315</v>
      </c>
      <c r="O627">
        <v>5</v>
      </c>
    </row>
    <row r="628" spans="1:15" x14ac:dyDescent="0.3">
      <c r="A628" t="s">
        <v>2775</v>
      </c>
      <c r="B628" t="s">
        <v>2776</v>
      </c>
      <c r="C628" t="s">
        <v>116</v>
      </c>
      <c r="D628" t="s">
        <v>2777</v>
      </c>
      <c r="E628">
        <v>409</v>
      </c>
      <c r="F628">
        <v>282</v>
      </c>
      <c r="G628">
        <v>31</v>
      </c>
      <c r="H628">
        <v>96</v>
      </c>
      <c r="I628">
        <v>31</v>
      </c>
      <c r="J628">
        <v>0.68948655256723701</v>
      </c>
      <c r="K628">
        <v>0.68932038834951503</v>
      </c>
      <c r="L628">
        <v>0.106811319505737</v>
      </c>
      <c r="M628">
        <v>1.5556798520179899E-3</v>
      </c>
      <c r="N628">
        <v>-2.4610580790141699E-2</v>
      </c>
      <c r="O628">
        <v>5</v>
      </c>
    </row>
    <row r="629" spans="1:15" x14ac:dyDescent="0.3">
      <c r="A629" t="s">
        <v>2799</v>
      </c>
      <c r="B629" t="s">
        <v>2800</v>
      </c>
      <c r="C629" t="s">
        <v>978</v>
      </c>
      <c r="D629" t="s">
        <v>2801</v>
      </c>
      <c r="E629">
        <v>638</v>
      </c>
      <c r="F629">
        <v>442</v>
      </c>
      <c r="G629">
        <v>59</v>
      </c>
      <c r="H629">
        <v>137</v>
      </c>
      <c r="I629">
        <v>25</v>
      </c>
      <c r="J629">
        <v>0.69278996865203801</v>
      </c>
      <c r="K629">
        <v>0.68932038834951503</v>
      </c>
      <c r="L629">
        <v>0.106811319505737</v>
      </c>
      <c r="M629">
        <v>3.2483264120116297E-2</v>
      </c>
      <c r="N629">
        <v>1.0987003534958101E-2</v>
      </c>
      <c r="O629">
        <v>5</v>
      </c>
    </row>
    <row r="630" spans="1:15" x14ac:dyDescent="0.3">
      <c r="A630" t="s">
        <v>2815</v>
      </c>
      <c r="B630" t="s">
        <v>2816</v>
      </c>
      <c r="C630" t="s">
        <v>132</v>
      </c>
      <c r="D630" t="s">
        <v>2817</v>
      </c>
      <c r="E630">
        <v>323</v>
      </c>
      <c r="F630">
        <v>226</v>
      </c>
      <c r="G630">
        <v>16</v>
      </c>
      <c r="H630">
        <v>81</v>
      </c>
      <c r="I630">
        <v>10</v>
      </c>
      <c r="J630">
        <v>0.69969040247678005</v>
      </c>
      <c r="K630">
        <v>0.68932038834951503</v>
      </c>
      <c r="L630">
        <v>0.106811319505737</v>
      </c>
      <c r="M630">
        <v>9.70872204861076E-2</v>
      </c>
      <c r="N630">
        <v>8.5346021185283505E-2</v>
      </c>
      <c r="O630">
        <v>5</v>
      </c>
    </row>
    <row r="631" spans="1:15" x14ac:dyDescent="0.3">
      <c r="A631" t="s">
        <v>2821</v>
      </c>
      <c r="B631" t="s">
        <v>2822</v>
      </c>
      <c r="C631" t="s">
        <v>233</v>
      </c>
      <c r="D631" t="s">
        <v>2823</v>
      </c>
      <c r="E631">
        <v>42</v>
      </c>
      <c r="F631">
        <v>29</v>
      </c>
      <c r="G631">
        <v>4</v>
      </c>
      <c r="H631">
        <v>9</v>
      </c>
      <c r="I631">
        <v>0</v>
      </c>
      <c r="J631">
        <v>0.69047619047619002</v>
      </c>
      <c r="K631">
        <v>0.68932038834951503</v>
      </c>
      <c r="L631">
        <v>0.106811319505737</v>
      </c>
      <c r="M631">
        <v>1.0820970399245001E-2</v>
      </c>
      <c r="N631">
        <v>-1.39462508931678E-2</v>
      </c>
      <c r="O631">
        <v>5</v>
      </c>
    </row>
    <row r="632" spans="1:15" x14ac:dyDescent="0.3">
      <c r="A632" t="s">
        <v>2833</v>
      </c>
      <c r="B632" t="s">
        <v>2834</v>
      </c>
      <c r="C632" t="s">
        <v>116</v>
      </c>
      <c r="D632" t="s">
        <v>2832</v>
      </c>
      <c r="E632">
        <v>107</v>
      </c>
      <c r="F632">
        <v>72</v>
      </c>
      <c r="G632">
        <v>10</v>
      </c>
      <c r="H632">
        <v>25</v>
      </c>
      <c r="I632">
        <v>9</v>
      </c>
      <c r="J632">
        <v>0.67289719626168198</v>
      </c>
      <c r="K632">
        <v>0.68932038834951503</v>
      </c>
      <c r="L632">
        <v>0.106811319505737</v>
      </c>
      <c r="M632">
        <v>-0.15375891023376301</v>
      </c>
      <c r="N632">
        <v>-0.20337734671566099</v>
      </c>
      <c r="O632">
        <v>5</v>
      </c>
    </row>
    <row r="633" spans="1:15" x14ac:dyDescent="0.3">
      <c r="A633" t="s">
        <v>2894</v>
      </c>
      <c r="B633" t="s">
        <v>2895</v>
      </c>
      <c r="C633" t="s">
        <v>1387</v>
      </c>
      <c r="D633" t="s">
        <v>2896</v>
      </c>
      <c r="E633">
        <v>206</v>
      </c>
      <c r="F633">
        <v>142</v>
      </c>
      <c r="G633">
        <v>31</v>
      </c>
      <c r="H633">
        <v>33</v>
      </c>
      <c r="I633">
        <v>11</v>
      </c>
      <c r="J633">
        <v>0.68932038834951503</v>
      </c>
      <c r="K633">
        <v>0.68932038834951503</v>
      </c>
      <c r="L633">
        <v>0.106811319505737</v>
      </c>
      <c r="M633">
        <v>0</v>
      </c>
      <c r="N633">
        <v>-2.6401165021843E-2</v>
      </c>
      <c r="O633">
        <v>5</v>
      </c>
    </row>
    <row r="634" spans="1:15" x14ac:dyDescent="0.3">
      <c r="A634" t="s">
        <v>2897</v>
      </c>
      <c r="B634" t="s">
        <v>2898</v>
      </c>
      <c r="C634" t="s">
        <v>197</v>
      </c>
      <c r="D634" t="s">
        <v>2899</v>
      </c>
      <c r="E634">
        <v>339</v>
      </c>
      <c r="F634">
        <v>232</v>
      </c>
      <c r="G634">
        <v>31</v>
      </c>
      <c r="H634">
        <v>76</v>
      </c>
      <c r="I634">
        <v>28</v>
      </c>
      <c r="J634">
        <v>0.684365781710914</v>
      </c>
      <c r="K634">
        <v>0.68932038834951503</v>
      </c>
      <c r="L634">
        <v>0.106811319505737</v>
      </c>
      <c r="M634">
        <v>-4.6386531516765202E-2</v>
      </c>
      <c r="N634">
        <v>-7.9791965056626502E-2</v>
      </c>
      <c r="O634">
        <v>5</v>
      </c>
    </row>
    <row r="635" spans="1:15" x14ac:dyDescent="0.3">
      <c r="A635" t="s">
        <v>2940</v>
      </c>
      <c r="B635" t="s">
        <v>2941</v>
      </c>
      <c r="C635" t="s">
        <v>2013</v>
      </c>
      <c r="D635" t="s">
        <v>2942</v>
      </c>
      <c r="E635">
        <v>309</v>
      </c>
      <c r="F635">
        <v>213</v>
      </c>
      <c r="G635">
        <v>31</v>
      </c>
      <c r="H635">
        <v>65</v>
      </c>
      <c r="I635">
        <v>22</v>
      </c>
      <c r="J635">
        <v>0.68932038834951503</v>
      </c>
      <c r="K635">
        <v>0.68932038834951503</v>
      </c>
      <c r="L635">
        <v>0.106811319505737</v>
      </c>
      <c r="M635">
        <v>0</v>
      </c>
      <c r="N635">
        <v>-2.6401165021843E-2</v>
      </c>
      <c r="O635">
        <v>5</v>
      </c>
    </row>
    <row r="636" spans="1:15" x14ac:dyDescent="0.3">
      <c r="A636" t="s">
        <v>2959</v>
      </c>
      <c r="B636" t="s">
        <v>2960</v>
      </c>
      <c r="C636" t="s">
        <v>2377</v>
      </c>
      <c r="D636" t="s">
        <v>2961</v>
      </c>
      <c r="E636">
        <v>152</v>
      </c>
      <c r="F636">
        <v>105</v>
      </c>
      <c r="G636">
        <v>9</v>
      </c>
      <c r="H636">
        <v>38</v>
      </c>
      <c r="I636">
        <v>21</v>
      </c>
      <c r="J636">
        <v>0.69078947368421095</v>
      </c>
      <c r="K636">
        <v>0.68932038834951503</v>
      </c>
      <c r="L636">
        <v>0.106811319505737</v>
      </c>
      <c r="M636">
        <v>1.3754022902198199E-2</v>
      </c>
      <c r="N636">
        <v>-1.05703136425005E-2</v>
      </c>
      <c r="O636">
        <v>5</v>
      </c>
    </row>
    <row r="637" spans="1:15" x14ac:dyDescent="0.3">
      <c r="A637" t="s">
        <v>2980</v>
      </c>
      <c r="B637" t="s">
        <v>2981</v>
      </c>
      <c r="C637" t="s">
        <v>1176</v>
      </c>
      <c r="D637" t="s">
        <v>2982</v>
      </c>
      <c r="E637">
        <v>167</v>
      </c>
      <c r="F637">
        <v>115</v>
      </c>
      <c r="G637">
        <v>22</v>
      </c>
      <c r="H637">
        <v>30</v>
      </c>
      <c r="I637">
        <v>15</v>
      </c>
      <c r="J637">
        <v>0.68862275449101795</v>
      </c>
      <c r="K637">
        <v>0.68932038834951503</v>
      </c>
      <c r="L637">
        <v>0.106811319505737</v>
      </c>
      <c r="M637">
        <v>-6.5314599775089096E-3</v>
      </c>
      <c r="N637">
        <v>-3.3918861693523102E-2</v>
      </c>
      <c r="O637">
        <v>5</v>
      </c>
    </row>
    <row r="638" spans="1:15" x14ac:dyDescent="0.3">
      <c r="A638" t="s">
        <v>3108</v>
      </c>
      <c r="B638" t="s">
        <v>3109</v>
      </c>
      <c r="C638" t="s">
        <v>646</v>
      </c>
      <c r="D638" t="s">
        <v>3107</v>
      </c>
      <c r="E638">
        <v>144</v>
      </c>
      <c r="F638">
        <v>97</v>
      </c>
      <c r="G638">
        <v>20</v>
      </c>
      <c r="H638">
        <v>27</v>
      </c>
      <c r="I638">
        <v>19</v>
      </c>
      <c r="J638">
        <v>0.67361111111111105</v>
      </c>
      <c r="K638">
        <v>0.68932038834951503</v>
      </c>
      <c r="L638">
        <v>0.106811319505737</v>
      </c>
      <c r="M638">
        <v>-0.14707502267640901</v>
      </c>
      <c r="N638">
        <v>-0.19568420622075899</v>
      </c>
      <c r="O638">
        <v>5</v>
      </c>
    </row>
    <row r="639" spans="1:15" x14ac:dyDescent="0.3">
      <c r="A639" t="s">
        <v>3110</v>
      </c>
      <c r="B639" t="s">
        <v>3111</v>
      </c>
      <c r="C639" t="s">
        <v>267</v>
      </c>
      <c r="D639" t="s">
        <v>3112</v>
      </c>
      <c r="E639">
        <v>170</v>
      </c>
      <c r="F639">
        <v>116</v>
      </c>
      <c r="G639">
        <v>37</v>
      </c>
      <c r="H639">
        <v>17</v>
      </c>
      <c r="I639">
        <v>27</v>
      </c>
      <c r="J639">
        <v>0.68235294117647105</v>
      </c>
      <c r="K639">
        <v>0.68932038834951503</v>
      </c>
      <c r="L639">
        <v>0.106811319505737</v>
      </c>
      <c r="M639">
        <v>-6.5231355677333E-2</v>
      </c>
      <c r="N639">
        <v>-0.10148231795753</v>
      </c>
      <c r="O639">
        <v>5</v>
      </c>
    </row>
    <row r="640" spans="1:15" x14ac:dyDescent="0.3">
      <c r="A640" t="s">
        <v>3125</v>
      </c>
      <c r="B640" t="s">
        <v>3126</v>
      </c>
      <c r="C640" t="s">
        <v>1337</v>
      </c>
      <c r="D640" t="s">
        <v>3127</v>
      </c>
      <c r="E640">
        <v>448</v>
      </c>
      <c r="F640">
        <v>316</v>
      </c>
      <c r="G640">
        <v>81</v>
      </c>
      <c r="H640">
        <v>51</v>
      </c>
      <c r="I640">
        <v>29</v>
      </c>
      <c r="J640">
        <v>0.70535714285714302</v>
      </c>
      <c r="K640">
        <v>0.68932038834951503</v>
      </c>
      <c r="L640">
        <v>0.106811319505737</v>
      </c>
      <c r="M640">
        <v>0.150140964289529</v>
      </c>
      <c r="N640">
        <v>0.14641076851353199</v>
      </c>
      <c r="O640">
        <v>5</v>
      </c>
    </row>
    <row r="641" spans="1:15" x14ac:dyDescent="0.3">
      <c r="A641" t="s">
        <v>3136</v>
      </c>
      <c r="B641" t="s">
        <v>3137</v>
      </c>
      <c r="C641" t="s">
        <v>33</v>
      </c>
      <c r="D641" t="s">
        <v>3138</v>
      </c>
      <c r="E641">
        <v>408</v>
      </c>
      <c r="F641">
        <v>278</v>
      </c>
      <c r="G641">
        <v>56</v>
      </c>
      <c r="H641">
        <v>74</v>
      </c>
      <c r="I641">
        <v>36</v>
      </c>
      <c r="J641">
        <v>0.68137254901960798</v>
      </c>
      <c r="K641">
        <v>0.68932038834951503</v>
      </c>
      <c r="L641">
        <v>0.106811319505737</v>
      </c>
      <c r="M641">
        <v>-7.4410084686575201E-2</v>
      </c>
      <c r="N641">
        <v>-0.11204701570667699</v>
      </c>
      <c r="O641">
        <v>5</v>
      </c>
    </row>
    <row r="642" spans="1:15" x14ac:dyDescent="0.3">
      <c r="A642" t="s">
        <v>3145</v>
      </c>
      <c r="B642" t="s">
        <v>3146</v>
      </c>
      <c r="C642" t="s">
        <v>21</v>
      </c>
      <c r="D642" t="s">
        <v>2443</v>
      </c>
      <c r="E642">
        <v>251</v>
      </c>
      <c r="F642">
        <v>169</v>
      </c>
      <c r="G642">
        <v>19</v>
      </c>
      <c r="H642">
        <v>63</v>
      </c>
      <c r="I642">
        <v>33</v>
      </c>
      <c r="J642">
        <v>0.67330677290836605</v>
      </c>
      <c r="K642">
        <v>0.68932038834951503</v>
      </c>
      <c r="L642">
        <v>0.106811319505737</v>
      </c>
      <c r="M642">
        <v>-0.149924329324365</v>
      </c>
      <c r="N642">
        <v>-0.19896375216878601</v>
      </c>
      <c r="O642">
        <v>5</v>
      </c>
    </row>
    <row r="643" spans="1:15" x14ac:dyDescent="0.3">
      <c r="A643" t="s">
        <v>3195</v>
      </c>
      <c r="B643" t="s">
        <v>3196</v>
      </c>
      <c r="C643" t="s">
        <v>124</v>
      </c>
      <c r="D643" t="s">
        <v>3197</v>
      </c>
      <c r="E643">
        <v>318</v>
      </c>
      <c r="F643">
        <v>216</v>
      </c>
      <c r="G643">
        <v>39</v>
      </c>
      <c r="H643">
        <v>63</v>
      </c>
      <c r="I643">
        <v>5</v>
      </c>
      <c r="J643">
        <v>0.679245283018868</v>
      </c>
      <c r="K643">
        <v>0.68932038834951503</v>
      </c>
      <c r="L643">
        <v>0.106811319505737</v>
      </c>
      <c r="M643">
        <v>-9.4326194800969196E-2</v>
      </c>
      <c r="N643">
        <v>-0.13497041648312999</v>
      </c>
      <c r="O643">
        <v>5</v>
      </c>
    </row>
    <row r="644" spans="1:15" x14ac:dyDescent="0.3">
      <c r="A644" t="s">
        <v>3279</v>
      </c>
      <c r="B644" t="s">
        <v>3280</v>
      </c>
      <c r="C644" t="s">
        <v>108</v>
      </c>
      <c r="D644" t="s">
        <v>3281</v>
      </c>
      <c r="E644">
        <v>218</v>
      </c>
      <c r="F644">
        <v>147</v>
      </c>
      <c r="G644">
        <v>24</v>
      </c>
      <c r="H644">
        <v>47</v>
      </c>
      <c r="I644">
        <v>43</v>
      </c>
      <c r="J644">
        <v>0.67431192660550499</v>
      </c>
      <c r="K644">
        <v>0.68932038834951503</v>
      </c>
      <c r="L644">
        <v>0.106811319505737</v>
      </c>
      <c r="M644">
        <v>-0.14051377525772399</v>
      </c>
      <c r="N644">
        <v>-0.18813222426705101</v>
      </c>
      <c r="O644">
        <v>5</v>
      </c>
    </row>
    <row r="645" spans="1:15" x14ac:dyDescent="0.3">
      <c r="A645" t="s">
        <v>3317</v>
      </c>
      <c r="B645" t="s">
        <v>3318</v>
      </c>
      <c r="C645" t="s">
        <v>508</v>
      </c>
      <c r="D645" t="s">
        <v>3313</v>
      </c>
      <c r="E645">
        <v>311</v>
      </c>
      <c r="F645">
        <v>219</v>
      </c>
      <c r="G645">
        <v>29</v>
      </c>
      <c r="H645">
        <v>63</v>
      </c>
      <c r="I645">
        <v>8</v>
      </c>
      <c r="J645">
        <v>0.70418006430868196</v>
      </c>
      <c r="K645">
        <v>0.68932038834951503</v>
      </c>
      <c r="L645">
        <v>0.106811319505737</v>
      </c>
      <c r="M645">
        <v>0.13912079757023199</v>
      </c>
      <c r="N645">
        <v>0.133726579840204</v>
      </c>
      <c r="O645">
        <v>5</v>
      </c>
    </row>
    <row r="646" spans="1:15" x14ac:dyDescent="0.3">
      <c r="A646" t="s">
        <v>3330</v>
      </c>
      <c r="B646" t="s">
        <v>3331</v>
      </c>
      <c r="C646" t="s">
        <v>41</v>
      </c>
      <c r="D646" t="s">
        <v>3332</v>
      </c>
      <c r="E646">
        <v>305</v>
      </c>
      <c r="F646">
        <v>212</v>
      </c>
      <c r="G646">
        <v>45</v>
      </c>
      <c r="H646">
        <v>48</v>
      </c>
      <c r="I646">
        <v>0</v>
      </c>
      <c r="J646">
        <v>0.69508196721311499</v>
      </c>
      <c r="K646">
        <v>0.68932038834951503</v>
      </c>
      <c r="L646">
        <v>0.106811319505737</v>
      </c>
      <c r="M646">
        <v>5.3941650475450999E-2</v>
      </c>
      <c r="N646">
        <v>3.5685561015004301E-2</v>
      </c>
      <c r="O646">
        <v>5</v>
      </c>
    </row>
    <row r="647" spans="1:15" x14ac:dyDescent="0.3">
      <c r="A647" t="s">
        <v>3340</v>
      </c>
      <c r="B647" t="s">
        <v>3341</v>
      </c>
      <c r="C647" t="s">
        <v>84</v>
      </c>
      <c r="D647" t="s">
        <v>3342</v>
      </c>
      <c r="E647">
        <v>360</v>
      </c>
      <c r="F647">
        <v>242</v>
      </c>
      <c r="G647">
        <v>34</v>
      </c>
      <c r="H647">
        <v>84</v>
      </c>
      <c r="I647">
        <v>26</v>
      </c>
      <c r="J647">
        <v>0.67222222222222205</v>
      </c>
      <c r="K647">
        <v>0.68932038834951503</v>
      </c>
      <c r="L647">
        <v>0.106811319505737</v>
      </c>
      <c r="M647">
        <v>-0.16007822210616901</v>
      </c>
      <c r="N647">
        <v>-0.21065086136538499</v>
      </c>
      <c r="O647">
        <v>5</v>
      </c>
    </row>
    <row r="648" spans="1:15" x14ac:dyDescent="0.3">
      <c r="A648" t="s">
        <v>3352</v>
      </c>
      <c r="B648" t="s">
        <v>3353</v>
      </c>
      <c r="C648" t="s">
        <v>171</v>
      </c>
      <c r="D648" t="s">
        <v>3354</v>
      </c>
      <c r="E648">
        <v>304</v>
      </c>
      <c r="F648">
        <v>210</v>
      </c>
      <c r="G648">
        <v>23</v>
      </c>
      <c r="H648">
        <v>71</v>
      </c>
      <c r="I648">
        <v>47</v>
      </c>
      <c r="J648">
        <v>0.69078947368421095</v>
      </c>
      <c r="K648">
        <v>0.68932038834951503</v>
      </c>
      <c r="L648">
        <v>0.106811319505737</v>
      </c>
      <c r="M648">
        <v>1.3754022902198199E-2</v>
      </c>
      <c r="N648">
        <v>-1.05703136425005E-2</v>
      </c>
      <c r="O648">
        <v>5</v>
      </c>
    </row>
    <row r="649" spans="1:15" x14ac:dyDescent="0.3">
      <c r="A649" t="s">
        <v>3358</v>
      </c>
      <c r="B649" t="s">
        <v>3359</v>
      </c>
      <c r="C649" t="s">
        <v>1500</v>
      </c>
      <c r="D649" t="s">
        <v>3360</v>
      </c>
      <c r="E649">
        <v>102</v>
      </c>
      <c r="F649">
        <v>71</v>
      </c>
      <c r="G649">
        <v>17</v>
      </c>
      <c r="H649">
        <v>14</v>
      </c>
      <c r="I649">
        <v>0</v>
      </c>
      <c r="J649">
        <v>0.69607843137254899</v>
      </c>
      <c r="K649">
        <v>0.68932038834951503</v>
      </c>
      <c r="L649">
        <v>0.106811319505737</v>
      </c>
      <c r="M649">
        <v>6.3270850452057395E-2</v>
      </c>
      <c r="N649">
        <v>4.64234505305305E-2</v>
      </c>
      <c r="O649">
        <v>5</v>
      </c>
    </row>
    <row r="650" spans="1:15" x14ac:dyDescent="0.3">
      <c r="A650" t="s">
        <v>3371</v>
      </c>
      <c r="B650" t="s">
        <v>3372</v>
      </c>
      <c r="C650" t="s">
        <v>154</v>
      </c>
      <c r="D650" t="s">
        <v>3373</v>
      </c>
      <c r="E650">
        <v>318</v>
      </c>
      <c r="F650">
        <v>224</v>
      </c>
      <c r="G650">
        <v>45</v>
      </c>
      <c r="H650">
        <v>49</v>
      </c>
      <c r="I650">
        <v>24</v>
      </c>
      <c r="J650">
        <v>0.70440251572326995</v>
      </c>
      <c r="K650">
        <v>0.68932038834951503</v>
      </c>
      <c r="L650">
        <v>0.106811319505737</v>
      </c>
      <c r="M650">
        <v>0.14120345524750999</v>
      </c>
      <c r="N650">
        <v>0.136123714438384</v>
      </c>
      <c r="O650">
        <v>5</v>
      </c>
    </row>
    <row r="651" spans="1:15" x14ac:dyDescent="0.3">
      <c r="A651" t="s">
        <v>3374</v>
      </c>
      <c r="B651" t="s">
        <v>3375</v>
      </c>
      <c r="C651" t="s">
        <v>108</v>
      </c>
      <c r="D651" t="s">
        <v>3376</v>
      </c>
      <c r="E651">
        <v>138</v>
      </c>
      <c r="F651">
        <v>98</v>
      </c>
      <c r="G651">
        <v>17</v>
      </c>
      <c r="H651">
        <v>23</v>
      </c>
      <c r="I651">
        <v>12</v>
      </c>
      <c r="J651">
        <v>0.71014492753623204</v>
      </c>
      <c r="K651">
        <v>0.68932038834951503</v>
      </c>
      <c r="L651">
        <v>0.106811319505737</v>
      </c>
      <c r="M651">
        <v>0.19496565797596799</v>
      </c>
      <c r="N651">
        <v>0.198003896496557</v>
      </c>
      <c r="O651">
        <v>5</v>
      </c>
    </row>
    <row r="652" spans="1:15" x14ac:dyDescent="0.3">
      <c r="A652" t="s">
        <v>3410</v>
      </c>
      <c r="B652" t="s">
        <v>3411</v>
      </c>
      <c r="C652" t="s">
        <v>263</v>
      </c>
      <c r="D652" t="s">
        <v>3412</v>
      </c>
      <c r="E652">
        <v>448</v>
      </c>
      <c r="F652">
        <v>309</v>
      </c>
      <c r="G652">
        <v>96</v>
      </c>
      <c r="H652">
        <v>43</v>
      </c>
      <c r="I652">
        <v>19</v>
      </c>
      <c r="J652">
        <v>0.68973214285714302</v>
      </c>
      <c r="K652">
        <v>0.68932038834951503</v>
      </c>
      <c r="L652">
        <v>0.106811319505737</v>
      </c>
      <c r="M652">
        <v>3.8549707047313398E-3</v>
      </c>
      <c r="N652">
        <v>-2.1964101863502099E-2</v>
      </c>
      <c r="O652">
        <v>5</v>
      </c>
    </row>
    <row r="653" spans="1:15" x14ac:dyDescent="0.3">
      <c r="A653" t="s">
        <v>3421</v>
      </c>
      <c r="B653" t="s">
        <v>3422</v>
      </c>
      <c r="C653" t="s">
        <v>404</v>
      </c>
      <c r="D653" t="s">
        <v>3423</v>
      </c>
      <c r="E653">
        <v>64</v>
      </c>
      <c r="F653">
        <v>45</v>
      </c>
      <c r="G653">
        <v>13</v>
      </c>
      <c r="H653">
        <v>6</v>
      </c>
      <c r="I653">
        <v>7</v>
      </c>
      <c r="J653">
        <v>0.703125</v>
      </c>
      <c r="K653">
        <v>0.68932038834951503</v>
      </c>
      <c r="L653">
        <v>0.106811319505737</v>
      </c>
      <c r="M653">
        <v>0.12924296520598599</v>
      </c>
      <c r="N653">
        <v>0.12235721560252701</v>
      </c>
      <c r="O653">
        <v>5</v>
      </c>
    </row>
    <row r="654" spans="1:15" x14ac:dyDescent="0.3">
      <c r="A654" t="s">
        <v>3427</v>
      </c>
      <c r="B654" t="s">
        <v>3428</v>
      </c>
      <c r="C654" t="s">
        <v>143</v>
      </c>
      <c r="D654" t="s">
        <v>3429</v>
      </c>
      <c r="E654">
        <v>134</v>
      </c>
      <c r="F654">
        <v>95</v>
      </c>
      <c r="G654">
        <v>23</v>
      </c>
      <c r="H654">
        <v>16</v>
      </c>
      <c r="I654">
        <v>6</v>
      </c>
      <c r="J654">
        <v>0.70895522388059695</v>
      </c>
      <c r="K654">
        <v>0.68932038834951503</v>
      </c>
      <c r="L654">
        <v>0.106811319505737</v>
      </c>
      <c r="M654">
        <v>0.18382729117046301</v>
      </c>
      <c r="N654">
        <v>0.185183659773062</v>
      </c>
      <c r="O654">
        <v>5</v>
      </c>
    </row>
    <row r="655" spans="1:15" x14ac:dyDescent="0.3">
      <c r="A655" t="s">
        <v>3437</v>
      </c>
      <c r="B655" t="s">
        <v>3438</v>
      </c>
      <c r="C655" t="s">
        <v>96</v>
      </c>
      <c r="D655" t="s">
        <v>3439</v>
      </c>
      <c r="E655">
        <v>395</v>
      </c>
      <c r="F655">
        <v>273</v>
      </c>
      <c r="G655">
        <v>69</v>
      </c>
      <c r="H655">
        <v>53</v>
      </c>
      <c r="I655">
        <v>10</v>
      </c>
      <c r="J655">
        <v>0.69113924050632902</v>
      </c>
      <c r="K655">
        <v>0.68932038834951503</v>
      </c>
      <c r="L655">
        <v>0.106811319505737</v>
      </c>
      <c r="M655">
        <v>1.7028646076381899E-2</v>
      </c>
      <c r="N655">
        <v>-6.8012292689702096E-3</v>
      </c>
      <c r="O655">
        <v>5</v>
      </c>
    </row>
    <row r="656" spans="1:15" x14ac:dyDescent="0.3">
      <c r="A656" t="s">
        <v>3443</v>
      </c>
      <c r="B656" t="s">
        <v>3444</v>
      </c>
      <c r="C656" t="s">
        <v>3445</v>
      </c>
      <c r="D656" t="s">
        <v>3446</v>
      </c>
      <c r="E656">
        <v>306</v>
      </c>
      <c r="F656">
        <v>212</v>
      </c>
      <c r="G656">
        <v>61</v>
      </c>
      <c r="H656">
        <v>33</v>
      </c>
      <c r="I656">
        <v>24</v>
      </c>
      <c r="J656">
        <v>0.69281045751633996</v>
      </c>
      <c r="K656">
        <v>0.68932038834951503</v>
      </c>
      <c r="L656">
        <v>0.106811319505737</v>
      </c>
      <c r="M656">
        <v>3.2675087087916797E-2</v>
      </c>
      <c r="N656">
        <v>1.12077913667065E-2</v>
      </c>
      <c r="O656">
        <v>5</v>
      </c>
    </row>
    <row r="657" spans="1:15" x14ac:dyDescent="0.3">
      <c r="A657" t="s">
        <v>3459</v>
      </c>
      <c r="B657" t="s">
        <v>3460</v>
      </c>
      <c r="C657" t="s">
        <v>293</v>
      </c>
      <c r="D657" t="s">
        <v>3461</v>
      </c>
      <c r="E657">
        <v>137</v>
      </c>
      <c r="F657">
        <v>94</v>
      </c>
      <c r="G657">
        <v>10</v>
      </c>
      <c r="H657">
        <v>33</v>
      </c>
      <c r="I657">
        <v>15</v>
      </c>
      <c r="J657">
        <v>0.68613138686131403</v>
      </c>
      <c r="K657">
        <v>0.68932038834951503</v>
      </c>
      <c r="L657">
        <v>0.106811319505737</v>
      </c>
      <c r="M657">
        <v>-2.9856400079669301E-2</v>
      </c>
      <c r="N657">
        <v>-6.0765818603152201E-2</v>
      </c>
      <c r="O657">
        <v>5</v>
      </c>
    </row>
    <row r="658" spans="1:15" x14ac:dyDescent="0.3">
      <c r="A658" t="s">
        <v>3462</v>
      </c>
      <c r="B658" t="s">
        <v>3463</v>
      </c>
      <c r="C658" t="s">
        <v>3464</v>
      </c>
      <c r="D658" t="s">
        <v>3461</v>
      </c>
      <c r="E658">
        <v>302</v>
      </c>
      <c r="F658">
        <v>205</v>
      </c>
      <c r="G658">
        <v>19</v>
      </c>
      <c r="H658">
        <v>78</v>
      </c>
      <c r="I658">
        <v>25</v>
      </c>
      <c r="J658">
        <v>0.67880794701986802</v>
      </c>
      <c r="K658">
        <v>0.68932038834951503</v>
      </c>
      <c r="L658">
        <v>0.106811319505737</v>
      </c>
      <c r="M658">
        <v>-9.8420667194195496E-2</v>
      </c>
      <c r="N658">
        <v>-0.139683145580275</v>
      </c>
      <c r="O658">
        <v>5</v>
      </c>
    </row>
    <row r="659" spans="1:15" x14ac:dyDescent="0.3">
      <c r="A659" t="s">
        <v>3510</v>
      </c>
      <c r="B659" t="s">
        <v>3511</v>
      </c>
      <c r="C659" t="s">
        <v>17</v>
      </c>
      <c r="D659" t="s">
        <v>3512</v>
      </c>
      <c r="E659">
        <v>132</v>
      </c>
      <c r="F659">
        <v>93</v>
      </c>
      <c r="G659">
        <v>13</v>
      </c>
      <c r="H659">
        <v>26</v>
      </c>
      <c r="I659">
        <v>10</v>
      </c>
      <c r="J659">
        <v>0.70454545454545503</v>
      </c>
      <c r="K659">
        <v>0.68932038834951503</v>
      </c>
      <c r="L659">
        <v>0.106811319505737</v>
      </c>
      <c r="M659">
        <v>0.142541691895513</v>
      </c>
      <c r="N659">
        <v>0.13766402200043901</v>
      </c>
      <c r="O659">
        <v>5</v>
      </c>
    </row>
    <row r="660" spans="1:15" x14ac:dyDescent="0.3">
      <c r="A660" t="s">
        <v>3519</v>
      </c>
      <c r="B660" t="s">
        <v>3520</v>
      </c>
      <c r="C660" t="s">
        <v>150</v>
      </c>
      <c r="D660" t="s">
        <v>3521</v>
      </c>
      <c r="E660">
        <v>188</v>
      </c>
      <c r="F660">
        <v>130</v>
      </c>
      <c r="G660">
        <v>20</v>
      </c>
      <c r="H660">
        <v>38</v>
      </c>
      <c r="I660">
        <v>7</v>
      </c>
      <c r="J660">
        <v>0.69148936170212805</v>
      </c>
      <c r="K660">
        <v>0.68932038834951503</v>
      </c>
      <c r="L660">
        <v>0.106811319505737</v>
      </c>
      <c r="M660">
        <v>2.03065870045415E-2</v>
      </c>
      <c r="N660">
        <v>-3.02832616760456E-3</v>
      </c>
      <c r="O660">
        <v>5</v>
      </c>
    </row>
    <row r="661" spans="1:15" x14ac:dyDescent="0.3">
      <c r="A661" t="s">
        <v>3522</v>
      </c>
      <c r="B661" t="s">
        <v>3523</v>
      </c>
      <c r="C661" t="s">
        <v>158</v>
      </c>
      <c r="D661" t="s">
        <v>3524</v>
      </c>
      <c r="E661">
        <v>76</v>
      </c>
      <c r="F661">
        <v>54</v>
      </c>
      <c r="G661">
        <v>7</v>
      </c>
      <c r="H661">
        <v>15</v>
      </c>
      <c r="I661">
        <v>9</v>
      </c>
      <c r="J661">
        <v>0.71052631578947401</v>
      </c>
      <c r="K661">
        <v>0.68932038834951503</v>
      </c>
      <c r="L661">
        <v>0.106811319505737</v>
      </c>
      <c r="M661">
        <v>0.19853633058825801</v>
      </c>
      <c r="N661">
        <v>0.20211373314954301</v>
      </c>
      <c r="O661">
        <v>5</v>
      </c>
    </row>
    <row r="662" spans="1:15" x14ac:dyDescent="0.3">
      <c r="A662" t="s">
        <v>3532</v>
      </c>
      <c r="B662" t="s">
        <v>3533</v>
      </c>
      <c r="C662" t="s">
        <v>259</v>
      </c>
      <c r="D662" t="s">
        <v>3534</v>
      </c>
      <c r="E662">
        <v>197</v>
      </c>
      <c r="F662">
        <v>136</v>
      </c>
      <c r="G662">
        <v>23</v>
      </c>
      <c r="H662">
        <v>38</v>
      </c>
      <c r="I662">
        <v>39</v>
      </c>
      <c r="J662">
        <v>0.69035532994923898</v>
      </c>
      <c r="K662">
        <v>0.68932038834951503</v>
      </c>
      <c r="L662">
        <v>0.106811319505737</v>
      </c>
      <c r="M662">
        <v>9.6894374539428906E-3</v>
      </c>
      <c r="N662">
        <v>-1.52486429289585E-2</v>
      </c>
      <c r="O662">
        <v>5</v>
      </c>
    </row>
    <row r="663" spans="1:15" x14ac:dyDescent="0.3">
      <c r="A663" t="s">
        <v>3562</v>
      </c>
      <c r="B663" t="s">
        <v>3563</v>
      </c>
      <c r="C663" t="s">
        <v>1138</v>
      </c>
      <c r="D663" t="s">
        <v>3564</v>
      </c>
      <c r="E663">
        <v>259</v>
      </c>
      <c r="F663">
        <v>176</v>
      </c>
      <c r="G663">
        <v>21</v>
      </c>
      <c r="H663">
        <v>62</v>
      </c>
      <c r="I663">
        <v>6</v>
      </c>
      <c r="J663">
        <v>0.67953667953667996</v>
      </c>
      <c r="K663">
        <v>0.68932038834951503</v>
      </c>
      <c r="L663">
        <v>0.106811319505737</v>
      </c>
      <c r="M663">
        <v>-9.1598052136314903E-2</v>
      </c>
      <c r="N663">
        <v>-0.131830330024579</v>
      </c>
      <c r="O663">
        <v>5</v>
      </c>
    </row>
    <row r="664" spans="1:15" x14ac:dyDescent="0.3">
      <c r="A664" t="s">
        <v>3574</v>
      </c>
      <c r="B664" t="s">
        <v>3575</v>
      </c>
      <c r="C664" t="s">
        <v>17</v>
      </c>
      <c r="D664" t="s">
        <v>3576</v>
      </c>
      <c r="E664">
        <v>302</v>
      </c>
      <c r="F664">
        <v>209</v>
      </c>
      <c r="G664">
        <v>48</v>
      </c>
      <c r="H664">
        <v>45</v>
      </c>
      <c r="I664">
        <v>21</v>
      </c>
      <c r="J664">
        <v>0.69205298013244998</v>
      </c>
      <c r="K664">
        <v>0.68932038834951503</v>
      </c>
      <c r="L664">
        <v>0.106811319505737</v>
      </c>
      <c r="M664">
        <v>2.5583353857818E-2</v>
      </c>
      <c r="N664">
        <v>3.0452213618466302E-3</v>
      </c>
      <c r="O664">
        <v>5</v>
      </c>
    </row>
    <row r="665" spans="1:15" x14ac:dyDescent="0.3">
      <c r="A665" t="s">
        <v>3581</v>
      </c>
      <c r="B665" t="s">
        <v>3582</v>
      </c>
      <c r="C665" t="s">
        <v>3583</v>
      </c>
      <c r="D665" t="s">
        <v>3584</v>
      </c>
      <c r="E665">
        <v>407</v>
      </c>
      <c r="F665">
        <v>284</v>
      </c>
      <c r="G665">
        <v>49</v>
      </c>
      <c r="H665">
        <v>74</v>
      </c>
      <c r="I665">
        <v>36</v>
      </c>
      <c r="J665">
        <v>0.69778869778869801</v>
      </c>
      <c r="K665">
        <v>0.68932038834951503</v>
      </c>
      <c r="L665">
        <v>0.106811319505737</v>
      </c>
      <c r="M665">
        <v>7.92828838588438E-2</v>
      </c>
      <c r="N665">
        <v>6.4853267242802395E-2</v>
      </c>
      <c r="O665">
        <v>5</v>
      </c>
    </row>
    <row r="666" spans="1:15" x14ac:dyDescent="0.3">
      <c r="A666" t="s">
        <v>3591</v>
      </c>
      <c r="B666" t="s">
        <v>3592</v>
      </c>
      <c r="C666" t="s">
        <v>139</v>
      </c>
      <c r="D666" t="s">
        <v>3593</v>
      </c>
      <c r="E666">
        <v>65</v>
      </c>
      <c r="F666">
        <v>45</v>
      </c>
      <c r="G666">
        <v>11</v>
      </c>
      <c r="H666">
        <v>9</v>
      </c>
      <c r="I666">
        <v>4</v>
      </c>
      <c r="J666">
        <v>0.69230769230769196</v>
      </c>
      <c r="K666">
        <v>0.68932038834951503</v>
      </c>
      <c r="L666">
        <v>0.106811319505737</v>
      </c>
      <c r="M666">
        <v>2.7968046570356699E-2</v>
      </c>
      <c r="N666">
        <v>5.7899976491951402E-3</v>
      </c>
      <c r="O666">
        <v>5</v>
      </c>
    </row>
    <row r="667" spans="1:15" x14ac:dyDescent="0.3">
      <c r="A667" t="s">
        <v>3618</v>
      </c>
      <c r="B667" t="s">
        <v>3619</v>
      </c>
      <c r="C667" t="s">
        <v>17</v>
      </c>
      <c r="D667" t="s">
        <v>3620</v>
      </c>
      <c r="E667">
        <v>184</v>
      </c>
      <c r="F667">
        <v>129</v>
      </c>
      <c r="G667">
        <v>29</v>
      </c>
      <c r="H667">
        <v>26</v>
      </c>
      <c r="I667">
        <v>13</v>
      </c>
      <c r="J667">
        <v>0.70108695652173902</v>
      </c>
      <c r="K667">
        <v>0.68932038834951503</v>
      </c>
      <c r="L667">
        <v>0.106811319505737</v>
      </c>
      <c r="M667">
        <v>0.110162183434056</v>
      </c>
      <c r="N667">
        <v>0.100395275988131</v>
      </c>
      <c r="O667">
        <v>5</v>
      </c>
    </row>
    <row r="668" spans="1:15" x14ac:dyDescent="0.3">
      <c r="A668" t="s">
        <v>3635</v>
      </c>
      <c r="B668" t="s">
        <v>3636</v>
      </c>
      <c r="C668" t="s">
        <v>267</v>
      </c>
      <c r="D668" t="s">
        <v>3637</v>
      </c>
      <c r="E668">
        <v>48</v>
      </c>
      <c r="F668">
        <v>34</v>
      </c>
      <c r="G668">
        <v>5</v>
      </c>
      <c r="H668">
        <v>9</v>
      </c>
      <c r="I668">
        <v>1</v>
      </c>
      <c r="J668">
        <v>0.70833333333333304</v>
      </c>
      <c r="K668">
        <v>0.68932038834951503</v>
      </c>
      <c r="L668">
        <v>0.106811319505737</v>
      </c>
      <c r="M668">
        <v>0.17800496306758601</v>
      </c>
      <c r="N668">
        <v>0.17848217239487199</v>
      </c>
      <c r="O668">
        <v>5</v>
      </c>
    </row>
    <row r="669" spans="1:15" x14ac:dyDescent="0.3">
      <c r="A669" t="s">
        <v>3638</v>
      </c>
      <c r="B669" t="s">
        <v>3639</v>
      </c>
      <c r="C669" t="s">
        <v>982</v>
      </c>
      <c r="D669" t="s">
        <v>3637</v>
      </c>
      <c r="E669">
        <v>242</v>
      </c>
      <c r="F669">
        <v>165</v>
      </c>
      <c r="G669">
        <v>47</v>
      </c>
      <c r="H669">
        <v>30</v>
      </c>
      <c r="I669">
        <v>29</v>
      </c>
      <c r="J669">
        <v>0.68181818181818199</v>
      </c>
      <c r="K669">
        <v>0.68932038834951503</v>
      </c>
      <c r="L669">
        <v>0.106811319505737</v>
      </c>
      <c r="M669">
        <v>-7.0237935136920296E-2</v>
      </c>
      <c r="N669">
        <v>-0.10724488036615699</v>
      </c>
      <c r="O669">
        <v>5</v>
      </c>
    </row>
    <row r="670" spans="1:15" x14ac:dyDescent="0.3">
      <c r="A670" t="s">
        <v>3669</v>
      </c>
      <c r="B670" t="s">
        <v>3670</v>
      </c>
      <c r="C670" t="s">
        <v>100</v>
      </c>
      <c r="D670" t="s">
        <v>3668</v>
      </c>
      <c r="E670">
        <v>202</v>
      </c>
      <c r="F670">
        <v>139</v>
      </c>
      <c r="G670">
        <v>48</v>
      </c>
      <c r="H670">
        <v>15</v>
      </c>
      <c r="I670">
        <v>0</v>
      </c>
      <c r="J670">
        <v>0.68811881188118795</v>
      </c>
      <c r="K670">
        <v>0.68932038834951503</v>
      </c>
      <c r="L670">
        <v>0.106811319505737</v>
      </c>
      <c r="M670">
        <v>-1.12495236823845E-2</v>
      </c>
      <c r="N670">
        <v>-3.9349343076407702E-2</v>
      </c>
      <c r="O670">
        <v>5</v>
      </c>
    </row>
    <row r="671" spans="1:15" x14ac:dyDescent="0.3">
      <c r="A671" t="s">
        <v>3683</v>
      </c>
      <c r="B671" t="s">
        <v>3684</v>
      </c>
      <c r="C671" t="s">
        <v>150</v>
      </c>
      <c r="D671" t="s">
        <v>3685</v>
      </c>
      <c r="E671">
        <v>681</v>
      </c>
      <c r="F671">
        <v>462</v>
      </c>
      <c r="G671">
        <v>37</v>
      </c>
      <c r="H671">
        <v>182</v>
      </c>
      <c r="I671">
        <v>108</v>
      </c>
      <c r="J671">
        <v>0.67841409691629995</v>
      </c>
      <c r="K671">
        <v>0.68932038834951503</v>
      </c>
      <c r="L671">
        <v>0.106811319505737</v>
      </c>
      <c r="M671">
        <v>-0.102108011432526</v>
      </c>
      <c r="N671">
        <v>-0.143927271028994</v>
      </c>
      <c r="O671">
        <v>5</v>
      </c>
    </row>
    <row r="672" spans="1:15" x14ac:dyDescent="0.3">
      <c r="A672" t="s">
        <v>3689</v>
      </c>
      <c r="B672" t="s">
        <v>3690</v>
      </c>
      <c r="C672" t="s">
        <v>584</v>
      </c>
      <c r="D672" t="s">
        <v>3691</v>
      </c>
      <c r="E672">
        <v>324</v>
      </c>
      <c r="F672">
        <v>220</v>
      </c>
      <c r="G672">
        <v>27</v>
      </c>
      <c r="H672">
        <v>77</v>
      </c>
      <c r="I672">
        <v>13</v>
      </c>
      <c r="J672">
        <v>0.67901234567901203</v>
      </c>
      <c r="K672">
        <v>0.68932038834951503</v>
      </c>
      <c r="L672">
        <v>0.106811319505737</v>
      </c>
      <c r="M672">
        <v>-9.6507024894010196E-2</v>
      </c>
      <c r="N672">
        <v>-0.13748054732499501</v>
      </c>
      <c r="O672">
        <v>5</v>
      </c>
    </row>
    <row r="673" spans="1:15" x14ac:dyDescent="0.3">
      <c r="A673" t="s">
        <v>3722</v>
      </c>
      <c r="B673" t="s">
        <v>3723</v>
      </c>
      <c r="C673" t="s">
        <v>285</v>
      </c>
      <c r="D673" t="s">
        <v>3724</v>
      </c>
      <c r="E673">
        <v>244</v>
      </c>
      <c r="F673">
        <v>171</v>
      </c>
      <c r="G673">
        <v>29</v>
      </c>
      <c r="H673">
        <v>44</v>
      </c>
      <c r="I673">
        <v>13</v>
      </c>
      <c r="J673">
        <v>0.70081967213114704</v>
      </c>
      <c r="K673">
        <v>0.68932038834951503</v>
      </c>
      <c r="L673">
        <v>0.106811319505737</v>
      </c>
      <c r="M673">
        <v>0.107659785824622</v>
      </c>
      <c r="N673">
        <v>9.7515021612471803E-2</v>
      </c>
      <c r="O673">
        <v>5</v>
      </c>
    </row>
    <row r="674" spans="1:15" x14ac:dyDescent="0.3">
      <c r="A674" t="s">
        <v>3751</v>
      </c>
      <c r="B674" t="s">
        <v>3752</v>
      </c>
      <c r="C674" t="s">
        <v>179</v>
      </c>
      <c r="D674" t="s">
        <v>3753</v>
      </c>
      <c r="E674">
        <v>289</v>
      </c>
      <c r="F674">
        <v>195</v>
      </c>
      <c r="G674">
        <v>34</v>
      </c>
      <c r="H674">
        <v>60</v>
      </c>
      <c r="I674">
        <v>15</v>
      </c>
      <c r="J674">
        <v>0.67474048442906598</v>
      </c>
      <c r="K674">
        <v>0.68932038834951503</v>
      </c>
      <c r="L674">
        <v>0.106811319505737</v>
      </c>
      <c r="M674">
        <v>-0.13650148680792001</v>
      </c>
      <c r="N674">
        <v>-0.183514088715615</v>
      </c>
      <c r="O674">
        <v>5</v>
      </c>
    </row>
    <row r="675" spans="1:15" x14ac:dyDescent="0.3">
      <c r="A675" t="s">
        <v>3772</v>
      </c>
      <c r="B675" t="s">
        <v>3773</v>
      </c>
      <c r="C675" t="s">
        <v>1076</v>
      </c>
      <c r="D675" t="s">
        <v>2406</v>
      </c>
      <c r="E675">
        <v>300</v>
      </c>
      <c r="F675">
        <v>207</v>
      </c>
      <c r="G675">
        <v>26</v>
      </c>
      <c r="H675">
        <v>67</v>
      </c>
      <c r="I675">
        <v>10</v>
      </c>
      <c r="J675">
        <v>0.69</v>
      </c>
      <c r="K675">
        <v>0.68932038834951503</v>
      </c>
      <c r="L675">
        <v>0.106811319505737</v>
      </c>
      <c r="M675">
        <v>6.3627305947554901E-3</v>
      </c>
      <c r="N675">
        <v>-1.9077675514182602E-2</v>
      </c>
      <c r="O675">
        <v>5</v>
      </c>
    </row>
    <row r="676" spans="1:15" x14ac:dyDescent="0.3">
      <c r="A676" t="s">
        <v>3780</v>
      </c>
      <c r="B676" t="s">
        <v>3781</v>
      </c>
      <c r="C676" t="s">
        <v>124</v>
      </c>
      <c r="D676" t="s">
        <v>3782</v>
      </c>
      <c r="E676">
        <v>240</v>
      </c>
      <c r="F676">
        <v>162</v>
      </c>
      <c r="G676">
        <v>37</v>
      </c>
      <c r="H676">
        <v>41</v>
      </c>
      <c r="I676">
        <v>13</v>
      </c>
      <c r="J676">
        <v>0.67500000000000004</v>
      </c>
      <c r="K676">
        <v>0.68932038834951503</v>
      </c>
      <c r="L676">
        <v>0.106811319505737</v>
      </c>
      <c r="M676">
        <v>-0.13407182324664901</v>
      </c>
      <c r="N676">
        <v>-0.18071755107613399</v>
      </c>
      <c r="O676">
        <v>5</v>
      </c>
    </row>
    <row r="677" spans="1:15" x14ac:dyDescent="0.3">
      <c r="A677" t="s">
        <v>3783</v>
      </c>
      <c r="B677" t="s">
        <v>3784</v>
      </c>
      <c r="C677" t="s">
        <v>29</v>
      </c>
      <c r="D677" t="s">
        <v>3785</v>
      </c>
      <c r="E677">
        <v>404</v>
      </c>
      <c r="F677">
        <v>284</v>
      </c>
      <c r="G677">
        <v>60</v>
      </c>
      <c r="H677">
        <v>60</v>
      </c>
      <c r="I677">
        <v>0</v>
      </c>
      <c r="J677">
        <v>0.70297029702970304</v>
      </c>
      <c r="K677">
        <v>0.68932038834951503</v>
      </c>
      <c r="L677">
        <v>0.106811319505737</v>
      </c>
      <c r="M677">
        <v>0.12779458903187901</v>
      </c>
      <c r="N677">
        <v>0.12069013767800101</v>
      </c>
      <c r="O677">
        <v>5</v>
      </c>
    </row>
    <row r="678" spans="1:15" x14ac:dyDescent="0.3">
      <c r="A678" t="s">
        <v>35</v>
      </c>
      <c r="B678" t="s">
        <v>36</v>
      </c>
      <c r="C678" t="s">
        <v>37</v>
      </c>
      <c r="D678" t="s">
        <v>38</v>
      </c>
      <c r="E678">
        <v>210</v>
      </c>
      <c r="F678">
        <v>141</v>
      </c>
      <c r="G678">
        <v>13</v>
      </c>
      <c r="H678">
        <v>56</v>
      </c>
      <c r="I678">
        <v>12</v>
      </c>
      <c r="J678">
        <v>0.67142857142857104</v>
      </c>
      <c r="K678">
        <v>0.68932038834951503</v>
      </c>
      <c r="L678">
        <v>0.106811319505737</v>
      </c>
      <c r="M678">
        <v>-0.167508621780318</v>
      </c>
      <c r="N678">
        <v>-0.21920323573374301</v>
      </c>
      <c r="O678">
        <v>4</v>
      </c>
    </row>
    <row r="679" spans="1:15" x14ac:dyDescent="0.3">
      <c r="A679" t="s">
        <v>51</v>
      </c>
      <c r="B679" t="s">
        <v>52</v>
      </c>
      <c r="C679" t="s">
        <v>53</v>
      </c>
      <c r="D679" t="s">
        <v>54</v>
      </c>
      <c r="E679">
        <v>193</v>
      </c>
      <c r="F679">
        <v>126</v>
      </c>
      <c r="G679">
        <v>17</v>
      </c>
      <c r="H679">
        <v>50</v>
      </c>
      <c r="I679">
        <v>0</v>
      </c>
      <c r="J679">
        <v>0.65284974093264203</v>
      </c>
      <c r="K679">
        <v>0.68932038834951503</v>
      </c>
      <c r="L679">
        <v>0.106811319505737</v>
      </c>
      <c r="M679">
        <v>-0.34144927321971003</v>
      </c>
      <c r="N679">
        <v>-0.41940855903031399</v>
      </c>
      <c r="O679">
        <v>4</v>
      </c>
    </row>
    <row r="680" spans="1:15" x14ac:dyDescent="0.3">
      <c r="A680" t="s">
        <v>98</v>
      </c>
      <c r="B680" t="s">
        <v>99</v>
      </c>
      <c r="C680" t="s">
        <v>100</v>
      </c>
      <c r="D680" t="s">
        <v>101</v>
      </c>
      <c r="E680">
        <v>314</v>
      </c>
      <c r="F680">
        <v>204</v>
      </c>
      <c r="G680">
        <v>11</v>
      </c>
      <c r="H680">
        <v>99</v>
      </c>
      <c r="I680">
        <v>10</v>
      </c>
      <c r="J680">
        <v>0.64968152866242002</v>
      </c>
      <c r="K680">
        <v>0.68932038834951503</v>
      </c>
      <c r="L680">
        <v>0.106811319505737</v>
      </c>
      <c r="M680">
        <v>-0.371111038329277</v>
      </c>
      <c r="N680">
        <v>-0.45354918817115097</v>
      </c>
      <c r="O680">
        <v>4</v>
      </c>
    </row>
    <row r="681" spans="1:15" x14ac:dyDescent="0.3">
      <c r="A681" t="s">
        <v>126</v>
      </c>
      <c r="B681" t="s">
        <v>127</v>
      </c>
      <c r="C681" t="s">
        <v>128</v>
      </c>
      <c r="D681" t="s">
        <v>129</v>
      </c>
      <c r="E681">
        <v>84</v>
      </c>
      <c r="F681">
        <v>54</v>
      </c>
      <c r="G681">
        <v>12</v>
      </c>
      <c r="H681">
        <v>18</v>
      </c>
      <c r="I681">
        <v>12</v>
      </c>
      <c r="J681">
        <v>0.64285714285714302</v>
      </c>
      <c r="K681">
        <v>0.68932038834951503</v>
      </c>
      <c r="L681">
        <v>0.106811319505737</v>
      </c>
      <c r="M681">
        <v>-0.43500301004966202</v>
      </c>
      <c r="N681">
        <v>-0.52708871299460403</v>
      </c>
      <c r="O681">
        <v>4</v>
      </c>
    </row>
    <row r="682" spans="1:15" x14ac:dyDescent="0.3">
      <c r="A682" t="s">
        <v>192</v>
      </c>
      <c r="B682" t="s">
        <v>193</v>
      </c>
      <c r="C682" t="s">
        <v>108</v>
      </c>
      <c r="D682" t="s">
        <v>194</v>
      </c>
      <c r="E682">
        <v>293</v>
      </c>
      <c r="F682">
        <v>195</v>
      </c>
      <c r="G682">
        <v>19</v>
      </c>
      <c r="H682">
        <v>79</v>
      </c>
      <c r="I682">
        <v>10</v>
      </c>
      <c r="J682">
        <v>0.66552901023890798</v>
      </c>
      <c r="K682">
        <v>0.68932038834951503</v>
      </c>
      <c r="L682">
        <v>0.106811319505737</v>
      </c>
      <c r="M682">
        <v>-0.22274210468234901</v>
      </c>
      <c r="N682">
        <v>-0.282776858171565</v>
      </c>
      <c r="O682">
        <v>4</v>
      </c>
    </row>
    <row r="683" spans="1:15" x14ac:dyDescent="0.3">
      <c r="A683" t="s">
        <v>199</v>
      </c>
      <c r="B683" t="s">
        <v>200</v>
      </c>
      <c r="C683" t="s">
        <v>201</v>
      </c>
      <c r="D683" t="s">
        <v>202</v>
      </c>
      <c r="E683">
        <v>449</v>
      </c>
      <c r="F683">
        <v>294</v>
      </c>
      <c r="G683">
        <v>69</v>
      </c>
      <c r="H683">
        <v>86</v>
      </c>
      <c r="I683">
        <v>22</v>
      </c>
      <c r="J683">
        <v>0.654788418708241</v>
      </c>
      <c r="K683">
        <v>0.68932038834951503</v>
      </c>
      <c r="L683">
        <v>0.106811319505737</v>
      </c>
      <c r="M683">
        <v>-0.32329878332248602</v>
      </c>
      <c r="N683">
        <v>-0.39851738340348702</v>
      </c>
      <c r="O683">
        <v>4</v>
      </c>
    </row>
    <row r="684" spans="1:15" x14ac:dyDescent="0.3">
      <c r="A684" t="s">
        <v>227</v>
      </c>
      <c r="B684" t="s">
        <v>228</v>
      </c>
      <c r="C684" t="s">
        <v>229</v>
      </c>
      <c r="D684" t="s">
        <v>230</v>
      </c>
      <c r="E684">
        <v>168</v>
      </c>
      <c r="F684">
        <v>107</v>
      </c>
      <c r="G684">
        <v>17</v>
      </c>
      <c r="H684">
        <v>44</v>
      </c>
      <c r="I684">
        <v>18</v>
      </c>
      <c r="J684">
        <v>0.63690476190476197</v>
      </c>
      <c r="K684">
        <v>0.68932038834951503</v>
      </c>
      <c r="L684">
        <v>0.106811319505737</v>
      </c>
      <c r="M684">
        <v>-0.49073100760577598</v>
      </c>
      <c r="N684">
        <v>-0.59123152075728502</v>
      </c>
      <c r="O684">
        <v>4</v>
      </c>
    </row>
    <row r="685" spans="1:15" x14ac:dyDescent="0.3">
      <c r="A685" t="s">
        <v>272</v>
      </c>
      <c r="B685" t="s">
        <v>273</v>
      </c>
      <c r="C685" t="s">
        <v>274</v>
      </c>
      <c r="D685" t="s">
        <v>275</v>
      </c>
      <c r="E685">
        <v>501</v>
      </c>
      <c r="F685">
        <v>331</v>
      </c>
      <c r="G685">
        <v>43</v>
      </c>
      <c r="H685">
        <v>127</v>
      </c>
      <c r="I685">
        <v>12</v>
      </c>
      <c r="J685">
        <v>0.660678642714571</v>
      </c>
      <c r="K685">
        <v>0.68932038834951503</v>
      </c>
      <c r="L685">
        <v>0.106811319505737</v>
      </c>
      <c r="M685">
        <v>-0.26815271796549001</v>
      </c>
      <c r="N685">
        <v>-0.33504437837580298</v>
      </c>
      <c r="O685">
        <v>4</v>
      </c>
    </row>
    <row r="686" spans="1:15" x14ac:dyDescent="0.3">
      <c r="A686" t="s">
        <v>276</v>
      </c>
      <c r="B686" t="s">
        <v>277</v>
      </c>
      <c r="C686" t="s">
        <v>278</v>
      </c>
      <c r="D686" t="s">
        <v>279</v>
      </c>
      <c r="E686">
        <v>454</v>
      </c>
      <c r="F686">
        <v>299</v>
      </c>
      <c r="G686">
        <v>81</v>
      </c>
      <c r="H686">
        <v>74</v>
      </c>
      <c r="I686">
        <v>14</v>
      </c>
      <c r="J686">
        <v>0.65859030837004395</v>
      </c>
      <c r="K686">
        <v>0.68932038834951503</v>
      </c>
      <c r="L686">
        <v>0.106811319505737</v>
      </c>
      <c r="M686">
        <v>-0.28770433809517698</v>
      </c>
      <c r="N686">
        <v>-0.35754825194787399</v>
      </c>
      <c r="O686">
        <v>4</v>
      </c>
    </row>
    <row r="687" spans="1:15" x14ac:dyDescent="0.3">
      <c r="A687" t="s">
        <v>280</v>
      </c>
      <c r="B687" t="s">
        <v>281</v>
      </c>
      <c r="C687" t="s">
        <v>158</v>
      </c>
      <c r="D687" t="s">
        <v>282</v>
      </c>
      <c r="E687">
        <v>460</v>
      </c>
      <c r="F687">
        <v>308</v>
      </c>
      <c r="G687">
        <v>30</v>
      </c>
      <c r="H687">
        <v>122</v>
      </c>
      <c r="I687">
        <v>22</v>
      </c>
      <c r="J687">
        <v>0.66956521739130404</v>
      </c>
      <c r="K687">
        <v>0.68932038834951503</v>
      </c>
      <c r="L687">
        <v>0.106811319505737</v>
      </c>
      <c r="M687">
        <v>-0.184953907971797</v>
      </c>
      <c r="N687">
        <v>-0.23928272338119</v>
      </c>
      <c r="O687">
        <v>4</v>
      </c>
    </row>
    <row r="688" spans="1:15" x14ac:dyDescent="0.3">
      <c r="A688" t="s">
        <v>361</v>
      </c>
      <c r="B688" t="s">
        <v>362</v>
      </c>
      <c r="C688" t="s">
        <v>363</v>
      </c>
      <c r="D688" t="s">
        <v>364</v>
      </c>
      <c r="E688">
        <v>158</v>
      </c>
      <c r="F688">
        <v>102</v>
      </c>
      <c r="G688">
        <v>15</v>
      </c>
      <c r="H688">
        <v>41</v>
      </c>
      <c r="I688">
        <v>5</v>
      </c>
      <c r="J688">
        <v>0.645569620253165</v>
      </c>
      <c r="K688">
        <v>0.68932038834951503</v>
      </c>
      <c r="L688">
        <v>0.106811319505737</v>
      </c>
      <c r="M688">
        <v>-0.409607973188648</v>
      </c>
      <c r="N688">
        <v>-0.49785907907743399</v>
      </c>
      <c r="O688">
        <v>4</v>
      </c>
    </row>
    <row r="689" spans="1:15" x14ac:dyDescent="0.3">
      <c r="A689" t="s">
        <v>392</v>
      </c>
      <c r="B689" t="s">
        <v>393</v>
      </c>
      <c r="C689" t="s">
        <v>394</v>
      </c>
      <c r="D689" t="s">
        <v>395</v>
      </c>
      <c r="E689">
        <v>90</v>
      </c>
      <c r="F689">
        <v>58</v>
      </c>
      <c r="G689">
        <v>5</v>
      </c>
      <c r="H689">
        <v>27</v>
      </c>
      <c r="I689">
        <v>8</v>
      </c>
      <c r="J689">
        <v>0.64444444444444404</v>
      </c>
      <c r="K689">
        <v>0.68932038834951503</v>
      </c>
      <c r="L689">
        <v>0.106811319505737</v>
      </c>
      <c r="M689">
        <v>-0.42014221070136498</v>
      </c>
      <c r="N689">
        <v>-0.50998396425789005</v>
      </c>
      <c r="O689">
        <v>4</v>
      </c>
    </row>
    <row r="690" spans="1:15" x14ac:dyDescent="0.3">
      <c r="A690" t="s">
        <v>396</v>
      </c>
      <c r="B690" t="s">
        <v>397</v>
      </c>
      <c r="C690" t="s">
        <v>179</v>
      </c>
      <c r="D690" t="s">
        <v>398</v>
      </c>
      <c r="E690">
        <v>396</v>
      </c>
      <c r="F690">
        <v>261</v>
      </c>
      <c r="G690">
        <v>37</v>
      </c>
      <c r="H690">
        <v>98</v>
      </c>
      <c r="I690">
        <v>25</v>
      </c>
      <c r="J690">
        <v>0.65909090909090895</v>
      </c>
      <c r="K690">
        <v>0.68932038834951503</v>
      </c>
      <c r="L690">
        <v>0.106811319505737</v>
      </c>
      <c r="M690">
        <v>-0.28301756216935298</v>
      </c>
      <c r="N690">
        <v>-0.352153782732752</v>
      </c>
      <c r="O690">
        <v>4</v>
      </c>
    </row>
    <row r="691" spans="1:15" x14ac:dyDescent="0.3">
      <c r="A691" t="s">
        <v>409</v>
      </c>
      <c r="B691" t="s">
        <v>410</v>
      </c>
      <c r="C691" t="s">
        <v>233</v>
      </c>
      <c r="D691" t="s">
        <v>411</v>
      </c>
      <c r="E691">
        <v>227</v>
      </c>
      <c r="F691">
        <v>152</v>
      </c>
      <c r="G691">
        <v>36</v>
      </c>
      <c r="H691">
        <v>39</v>
      </c>
      <c r="I691">
        <v>36</v>
      </c>
      <c r="J691">
        <v>0.66960352422907499</v>
      </c>
      <c r="K691">
        <v>0.68932038834951503</v>
      </c>
      <c r="L691">
        <v>0.106811319505737</v>
      </c>
      <c r="M691">
        <v>-0.18459526772703799</v>
      </c>
      <c r="N691">
        <v>-0.23886992921516301</v>
      </c>
      <c r="O691">
        <v>4</v>
      </c>
    </row>
    <row r="692" spans="1:15" x14ac:dyDescent="0.3">
      <c r="A692" t="s">
        <v>436</v>
      </c>
      <c r="B692" t="s">
        <v>437</v>
      </c>
      <c r="C692" t="s">
        <v>124</v>
      </c>
      <c r="D692" t="s">
        <v>435</v>
      </c>
      <c r="E692">
        <v>202</v>
      </c>
      <c r="F692">
        <v>129</v>
      </c>
      <c r="G692">
        <v>29</v>
      </c>
      <c r="H692">
        <v>44</v>
      </c>
      <c r="I692">
        <v>24</v>
      </c>
      <c r="J692">
        <v>0.63861386138613896</v>
      </c>
      <c r="K692">
        <v>0.68932038834951503</v>
      </c>
      <c r="L692">
        <v>0.106811319505737</v>
      </c>
      <c r="M692">
        <v>-0.47472989939659399</v>
      </c>
      <c r="N692">
        <v>-0.57281427892443604</v>
      </c>
      <c r="O692">
        <v>4</v>
      </c>
    </row>
    <row r="693" spans="1:15" x14ac:dyDescent="0.3">
      <c r="A693" t="s">
        <v>464</v>
      </c>
      <c r="B693" t="s">
        <v>465</v>
      </c>
      <c r="C693" t="s">
        <v>278</v>
      </c>
      <c r="D693" t="s">
        <v>466</v>
      </c>
      <c r="E693">
        <v>441</v>
      </c>
      <c r="F693">
        <v>291</v>
      </c>
      <c r="G693">
        <v>32</v>
      </c>
      <c r="H693">
        <v>118</v>
      </c>
      <c r="I693">
        <v>43</v>
      </c>
      <c r="J693">
        <v>0.65986394557823103</v>
      </c>
      <c r="K693">
        <v>0.68932038834951503</v>
      </c>
      <c r="L693">
        <v>0.106811319505737</v>
      </c>
      <c r="M693">
        <v>-0.27578015988933802</v>
      </c>
      <c r="N693">
        <v>-0.343823547958378</v>
      </c>
      <c r="O693">
        <v>4</v>
      </c>
    </row>
    <row r="694" spans="1:15" x14ac:dyDescent="0.3">
      <c r="A694" t="s">
        <v>477</v>
      </c>
      <c r="B694" t="s">
        <v>478</v>
      </c>
      <c r="C694" t="s">
        <v>132</v>
      </c>
      <c r="D694" t="s">
        <v>479</v>
      </c>
      <c r="E694">
        <v>485</v>
      </c>
      <c r="F694">
        <v>324</v>
      </c>
      <c r="G694">
        <v>46</v>
      </c>
      <c r="H694">
        <v>115</v>
      </c>
      <c r="I694">
        <v>11</v>
      </c>
      <c r="J694">
        <v>0.66804123711340202</v>
      </c>
      <c r="K694">
        <v>0.68932038834951503</v>
      </c>
      <c r="L694">
        <v>0.106811319505737</v>
      </c>
      <c r="M694">
        <v>-0.19922187399781799</v>
      </c>
      <c r="N694">
        <v>-0.25570512221312403</v>
      </c>
      <c r="O694">
        <v>4</v>
      </c>
    </row>
    <row r="695" spans="1:15" x14ac:dyDescent="0.3">
      <c r="A695" t="s">
        <v>510</v>
      </c>
      <c r="B695" t="s">
        <v>511</v>
      </c>
      <c r="C695" t="s">
        <v>267</v>
      </c>
      <c r="D695" t="s">
        <v>512</v>
      </c>
      <c r="E695">
        <v>62</v>
      </c>
      <c r="F695">
        <v>41</v>
      </c>
      <c r="G695">
        <v>3</v>
      </c>
      <c r="H695">
        <v>18</v>
      </c>
      <c r="I695">
        <v>1</v>
      </c>
      <c r="J695">
        <v>0.66129032258064502</v>
      </c>
      <c r="K695">
        <v>0.68932038834951503</v>
      </c>
      <c r="L695">
        <v>0.106811319505737</v>
      </c>
      <c r="M695">
        <v>-0.26242598535976303</v>
      </c>
      <c r="N695">
        <v>-0.32845292121340403</v>
      </c>
      <c r="O695">
        <v>4</v>
      </c>
    </row>
    <row r="696" spans="1:15" x14ac:dyDescent="0.3">
      <c r="A696" t="s">
        <v>558</v>
      </c>
      <c r="B696" t="s">
        <v>559</v>
      </c>
      <c r="C696" t="s">
        <v>421</v>
      </c>
      <c r="D696" t="s">
        <v>560</v>
      </c>
      <c r="E696">
        <v>175</v>
      </c>
      <c r="F696">
        <v>116</v>
      </c>
      <c r="G696">
        <v>15</v>
      </c>
      <c r="H696">
        <v>44</v>
      </c>
      <c r="I696">
        <v>51</v>
      </c>
      <c r="J696">
        <v>0.66285714285714303</v>
      </c>
      <c r="K696">
        <v>0.68932038834951503</v>
      </c>
      <c r="L696">
        <v>0.106811319505737</v>
      </c>
      <c r="M696">
        <v>-0.247756938261121</v>
      </c>
      <c r="N696">
        <v>-0.31156887891200202</v>
      </c>
      <c r="O696">
        <v>4</v>
      </c>
    </row>
    <row r="697" spans="1:15" x14ac:dyDescent="0.3">
      <c r="A697" t="s">
        <v>570</v>
      </c>
      <c r="B697" t="s">
        <v>571</v>
      </c>
      <c r="C697" t="s">
        <v>33</v>
      </c>
      <c r="D697" t="s">
        <v>572</v>
      </c>
      <c r="E697">
        <v>155</v>
      </c>
      <c r="F697">
        <v>104</v>
      </c>
      <c r="G697">
        <v>22</v>
      </c>
      <c r="H697">
        <v>29</v>
      </c>
      <c r="I697">
        <v>18</v>
      </c>
      <c r="J697">
        <v>0.67096774193548403</v>
      </c>
      <c r="K697">
        <v>0.68932038834951503</v>
      </c>
      <c r="L697">
        <v>0.106811319505737</v>
      </c>
      <c r="M697">
        <v>-0.17182304739756499</v>
      </c>
      <c r="N697">
        <v>-0.224169130528272</v>
      </c>
      <c r="O697">
        <v>4</v>
      </c>
    </row>
    <row r="698" spans="1:15" x14ac:dyDescent="0.3">
      <c r="A698" t="s">
        <v>590</v>
      </c>
      <c r="B698" t="s">
        <v>591</v>
      </c>
      <c r="C698" t="s">
        <v>592</v>
      </c>
      <c r="D698" t="s">
        <v>593</v>
      </c>
      <c r="E698">
        <v>127</v>
      </c>
      <c r="F698">
        <v>85</v>
      </c>
      <c r="G698">
        <v>4</v>
      </c>
      <c r="H698">
        <v>38</v>
      </c>
      <c r="I698">
        <v>4</v>
      </c>
      <c r="J698">
        <v>0.66929133858267698</v>
      </c>
      <c r="K698">
        <v>0.68932038834951503</v>
      </c>
      <c r="L698">
        <v>0.106811319505737</v>
      </c>
      <c r="M698">
        <v>-0.187518044524875</v>
      </c>
      <c r="N698">
        <v>-0.242234039150893</v>
      </c>
      <c r="O698">
        <v>4</v>
      </c>
    </row>
    <row r="699" spans="1:15" x14ac:dyDescent="0.3">
      <c r="A699" t="s">
        <v>625</v>
      </c>
      <c r="B699" t="s">
        <v>626</v>
      </c>
      <c r="C699" t="s">
        <v>627</v>
      </c>
      <c r="D699" t="s">
        <v>628</v>
      </c>
      <c r="E699">
        <v>195</v>
      </c>
      <c r="F699">
        <v>127</v>
      </c>
      <c r="G699">
        <v>23</v>
      </c>
      <c r="H699">
        <v>45</v>
      </c>
      <c r="I699">
        <v>7</v>
      </c>
      <c r="J699">
        <v>0.65128205128205097</v>
      </c>
      <c r="K699">
        <v>0.68932038834951503</v>
      </c>
      <c r="L699">
        <v>0.106811319505737</v>
      </c>
      <c r="M699">
        <v>-0.35612645966254702</v>
      </c>
      <c r="N699">
        <v>-0.436301969699735</v>
      </c>
      <c r="O699">
        <v>4</v>
      </c>
    </row>
    <row r="700" spans="1:15" x14ac:dyDescent="0.3">
      <c r="A700" t="s">
        <v>635</v>
      </c>
      <c r="B700" t="s">
        <v>636</v>
      </c>
      <c r="C700" t="s">
        <v>92</v>
      </c>
      <c r="D700" t="s">
        <v>637</v>
      </c>
      <c r="E700">
        <v>258</v>
      </c>
      <c r="F700">
        <v>165</v>
      </c>
      <c r="G700">
        <v>16</v>
      </c>
      <c r="H700">
        <v>77</v>
      </c>
      <c r="I700">
        <v>50</v>
      </c>
      <c r="J700">
        <v>0.63953488372093004</v>
      </c>
      <c r="K700">
        <v>0.68932038834951503</v>
      </c>
      <c r="L700">
        <v>0.106811319505737</v>
      </c>
      <c r="M700">
        <v>-0.46610700868563198</v>
      </c>
      <c r="N700">
        <v>-0.56288934988540296</v>
      </c>
      <c r="O700">
        <v>4</v>
      </c>
    </row>
    <row r="701" spans="1:15" x14ac:dyDescent="0.3">
      <c r="A701" t="s">
        <v>678</v>
      </c>
      <c r="B701" t="s">
        <v>679</v>
      </c>
      <c r="C701" t="s">
        <v>680</v>
      </c>
      <c r="D701" t="s">
        <v>681</v>
      </c>
      <c r="E701">
        <v>214</v>
      </c>
      <c r="F701">
        <v>142</v>
      </c>
      <c r="G701">
        <v>32</v>
      </c>
      <c r="H701">
        <v>40</v>
      </c>
      <c r="I701">
        <v>21</v>
      </c>
      <c r="J701">
        <v>0.66355140186915895</v>
      </c>
      <c r="K701">
        <v>0.68932038834951503</v>
      </c>
      <c r="L701">
        <v>0.106811319505737</v>
      </c>
      <c r="M701">
        <v>-0.24125707462093199</v>
      </c>
      <c r="N701">
        <v>-0.30408754955799899</v>
      </c>
      <c r="O701">
        <v>4</v>
      </c>
    </row>
    <row r="702" spans="1:15" x14ac:dyDescent="0.3">
      <c r="A702" t="s">
        <v>686</v>
      </c>
      <c r="B702" t="s">
        <v>687</v>
      </c>
      <c r="C702" t="s">
        <v>124</v>
      </c>
      <c r="D702" t="s">
        <v>688</v>
      </c>
      <c r="E702">
        <v>412</v>
      </c>
      <c r="F702">
        <v>265</v>
      </c>
      <c r="G702">
        <v>98</v>
      </c>
      <c r="H702">
        <v>49</v>
      </c>
      <c r="I702">
        <v>18</v>
      </c>
      <c r="J702">
        <v>0.64320388349514601</v>
      </c>
      <c r="K702">
        <v>0.68932038834951503</v>
      </c>
      <c r="L702">
        <v>0.106811319505737</v>
      </c>
      <c r="M702">
        <v>-0.43175671892988798</v>
      </c>
      <c r="N702">
        <v>-0.52335223875600201</v>
      </c>
      <c r="O702">
        <v>4</v>
      </c>
    </row>
    <row r="703" spans="1:15" x14ac:dyDescent="0.3">
      <c r="A703" t="s">
        <v>731</v>
      </c>
      <c r="B703" t="s">
        <v>732</v>
      </c>
      <c r="C703" t="s">
        <v>108</v>
      </c>
      <c r="D703" t="s">
        <v>733</v>
      </c>
      <c r="E703">
        <v>98</v>
      </c>
      <c r="F703">
        <v>63</v>
      </c>
      <c r="G703">
        <v>16</v>
      </c>
      <c r="H703">
        <v>19</v>
      </c>
      <c r="I703">
        <v>10</v>
      </c>
      <c r="J703">
        <v>0.64285714285714302</v>
      </c>
      <c r="K703">
        <v>0.68932038834951503</v>
      </c>
      <c r="L703">
        <v>0.106811319505737</v>
      </c>
      <c r="M703">
        <v>-0.43500301004966202</v>
      </c>
      <c r="N703">
        <v>-0.52708871299460403</v>
      </c>
      <c r="O703">
        <v>4</v>
      </c>
    </row>
    <row r="704" spans="1:15" x14ac:dyDescent="0.3">
      <c r="A704" t="s">
        <v>734</v>
      </c>
      <c r="B704" t="s">
        <v>735</v>
      </c>
      <c r="C704" t="s">
        <v>171</v>
      </c>
      <c r="D704" t="s">
        <v>736</v>
      </c>
      <c r="E704">
        <v>74</v>
      </c>
      <c r="F704">
        <v>48</v>
      </c>
      <c r="G704">
        <v>8</v>
      </c>
      <c r="H704">
        <v>18</v>
      </c>
      <c r="I704">
        <v>4</v>
      </c>
      <c r="J704">
        <v>0.64864864864864902</v>
      </c>
      <c r="K704">
        <v>0.68932038834951503</v>
      </c>
      <c r="L704">
        <v>0.106811319505737</v>
      </c>
      <c r="M704">
        <v>-0.38078117458965899</v>
      </c>
      <c r="N704">
        <v>-0.46467949463091601</v>
      </c>
      <c r="O704">
        <v>4</v>
      </c>
    </row>
    <row r="705" spans="1:15" x14ac:dyDescent="0.3">
      <c r="A705" t="s">
        <v>767</v>
      </c>
      <c r="B705" t="s">
        <v>768</v>
      </c>
      <c r="C705" t="s">
        <v>769</v>
      </c>
      <c r="D705" t="s">
        <v>770</v>
      </c>
      <c r="E705">
        <v>330</v>
      </c>
      <c r="F705">
        <v>220</v>
      </c>
      <c r="G705">
        <v>86</v>
      </c>
      <c r="H705">
        <v>24</v>
      </c>
      <c r="I705">
        <v>18</v>
      </c>
      <c r="J705">
        <v>0.66666666666666696</v>
      </c>
      <c r="K705">
        <v>0.68932038834951503</v>
      </c>
      <c r="L705">
        <v>0.106811319505737</v>
      </c>
      <c r="M705">
        <v>-0.212091019825209</v>
      </c>
      <c r="N705">
        <v>-0.27051748194388697</v>
      </c>
      <c r="O705">
        <v>4</v>
      </c>
    </row>
    <row r="706" spans="1:15" x14ac:dyDescent="0.3">
      <c r="A706" t="s">
        <v>812</v>
      </c>
      <c r="B706" t="s">
        <v>813</v>
      </c>
      <c r="C706" t="s">
        <v>456</v>
      </c>
      <c r="D706" t="s">
        <v>814</v>
      </c>
      <c r="E706">
        <v>199</v>
      </c>
      <c r="F706">
        <v>131</v>
      </c>
      <c r="G706">
        <v>24</v>
      </c>
      <c r="H706">
        <v>44</v>
      </c>
      <c r="I706">
        <v>19</v>
      </c>
      <c r="J706">
        <v>0.65829145728643201</v>
      </c>
      <c r="K706">
        <v>0.68932038834951503</v>
      </c>
      <c r="L706">
        <v>0.106811319505737</v>
      </c>
      <c r="M706">
        <v>-0.29050227266798101</v>
      </c>
      <c r="N706">
        <v>-0.360768668745647</v>
      </c>
      <c r="O706">
        <v>4</v>
      </c>
    </row>
    <row r="707" spans="1:15" x14ac:dyDescent="0.3">
      <c r="A707" t="s">
        <v>834</v>
      </c>
      <c r="B707" t="s">
        <v>835</v>
      </c>
      <c r="C707" t="s">
        <v>84</v>
      </c>
      <c r="D707" t="s">
        <v>836</v>
      </c>
      <c r="E707">
        <v>192</v>
      </c>
      <c r="F707">
        <v>124</v>
      </c>
      <c r="G707">
        <v>17</v>
      </c>
      <c r="H707">
        <v>51</v>
      </c>
      <c r="I707">
        <v>22</v>
      </c>
      <c r="J707">
        <v>0.64583333333333304</v>
      </c>
      <c r="K707">
        <v>0.68932038834951503</v>
      </c>
      <c r="L707">
        <v>0.106811319505737</v>
      </c>
      <c r="M707">
        <v>-0.40713901127160501</v>
      </c>
      <c r="N707">
        <v>-0.49501730911326502</v>
      </c>
      <c r="O707">
        <v>4</v>
      </c>
    </row>
    <row r="708" spans="1:15" x14ac:dyDescent="0.3">
      <c r="A708" t="s">
        <v>898</v>
      </c>
      <c r="B708" t="s">
        <v>899</v>
      </c>
      <c r="C708" t="s">
        <v>900</v>
      </c>
      <c r="D708" t="s">
        <v>901</v>
      </c>
      <c r="E708">
        <v>174</v>
      </c>
      <c r="F708">
        <v>110</v>
      </c>
      <c r="G708">
        <v>24</v>
      </c>
      <c r="H708">
        <v>40</v>
      </c>
      <c r="I708">
        <v>9</v>
      </c>
      <c r="J708">
        <v>0.63218390804597702</v>
      </c>
      <c r="K708">
        <v>0.68932038834951503</v>
      </c>
      <c r="L708">
        <v>0.106811319505737</v>
      </c>
      <c r="M708">
        <v>-0.53492907463303796</v>
      </c>
      <c r="N708">
        <v>-0.64210340277596101</v>
      </c>
      <c r="O708">
        <v>4</v>
      </c>
    </row>
    <row r="709" spans="1:15" x14ac:dyDescent="0.3">
      <c r="A709" t="s">
        <v>921</v>
      </c>
      <c r="B709" t="s">
        <v>922</v>
      </c>
      <c r="C709" t="s">
        <v>201</v>
      </c>
      <c r="D709" t="s">
        <v>920</v>
      </c>
      <c r="E709">
        <v>366</v>
      </c>
      <c r="F709">
        <v>244</v>
      </c>
      <c r="G709">
        <v>59</v>
      </c>
      <c r="H709">
        <v>63</v>
      </c>
      <c r="I709">
        <v>20</v>
      </c>
      <c r="J709">
        <v>0.66666666666666696</v>
      </c>
      <c r="K709">
        <v>0.68932038834951503</v>
      </c>
      <c r="L709">
        <v>0.106811319505737</v>
      </c>
      <c r="M709">
        <v>-0.212091019825209</v>
      </c>
      <c r="N709">
        <v>-0.27051748194388697</v>
      </c>
      <c r="O709">
        <v>4</v>
      </c>
    </row>
    <row r="710" spans="1:15" x14ac:dyDescent="0.3">
      <c r="A710" t="s">
        <v>923</v>
      </c>
      <c r="B710" t="s">
        <v>924</v>
      </c>
      <c r="C710" t="s">
        <v>25</v>
      </c>
      <c r="D710" t="s">
        <v>920</v>
      </c>
      <c r="E710">
        <v>150</v>
      </c>
      <c r="F710">
        <v>98</v>
      </c>
      <c r="G710">
        <v>32</v>
      </c>
      <c r="H710">
        <v>20</v>
      </c>
      <c r="I710">
        <v>2</v>
      </c>
      <c r="J710">
        <v>0.65333333333333299</v>
      </c>
      <c r="K710">
        <v>0.68932038834951503</v>
      </c>
      <c r="L710">
        <v>0.106811319505737</v>
      </c>
      <c r="M710">
        <v>-0.336921734350903</v>
      </c>
      <c r="N710">
        <v>-0.41419737133228901</v>
      </c>
      <c r="O710">
        <v>4</v>
      </c>
    </row>
    <row r="711" spans="1:15" x14ac:dyDescent="0.3">
      <c r="A711" t="s">
        <v>948</v>
      </c>
      <c r="B711" t="s">
        <v>949</v>
      </c>
      <c r="C711" t="s">
        <v>183</v>
      </c>
      <c r="D711" t="s">
        <v>950</v>
      </c>
      <c r="E711">
        <v>122</v>
      </c>
      <c r="F711">
        <v>78</v>
      </c>
      <c r="G711">
        <v>25</v>
      </c>
      <c r="H711">
        <v>19</v>
      </c>
      <c r="I711">
        <v>11</v>
      </c>
      <c r="J711">
        <v>0.63934426229508201</v>
      </c>
      <c r="K711">
        <v>0.68932038834951503</v>
      </c>
      <c r="L711">
        <v>0.106811319505737</v>
      </c>
      <c r="M711">
        <v>-0.46789166434507301</v>
      </c>
      <c r="N711">
        <v>-0.56494348478897305</v>
      </c>
      <c r="O711">
        <v>4</v>
      </c>
    </row>
    <row r="712" spans="1:15" x14ac:dyDescent="0.3">
      <c r="A712" t="s">
        <v>987</v>
      </c>
      <c r="B712" t="s">
        <v>988</v>
      </c>
      <c r="C712" t="s">
        <v>989</v>
      </c>
      <c r="D712" t="s">
        <v>990</v>
      </c>
      <c r="E712">
        <v>123</v>
      </c>
      <c r="F712">
        <v>82</v>
      </c>
      <c r="G712">
        <v>16</v>
      </c>
      <c r="H712">
        <v>25</v>
      </c>
      <c r="I712">
        <v>16</v>
      </c>
      <c r="J712">
        <v>0.66666666666666696</v>
      </c>
      <c r="K712">
        <v>0.68932038834951503</v>
      </c>
      <c r="L712">
        <v>0.106811319505737</v>
      </c>
      <c r="M712">
        <v>-0.212091019825209</v>
      </c>
      <c r="N712">
        <v>-0.27051748194388697</v>
      </c>
      <c r="O712">
        <v>4</v>
      </c>
    </row>
    <row r="713" spans="1:15" x14ac:dyDescent="0.3">
      <c r="A713" t="s">
        <v>1005</v>
      </c>
      <c r="B713" t="s">
        <v>1006</v>
      </c>
      <c r="C713" t="s">
        <v>1007</v>
      </c>
      <c r="D713" t="s">
        <v>1008</v>
      </c>
      <c r="E713">
        <v>211</v>
      </c>
      <c r="F713">
        <v>134</v>
      </c>
      <c r="G713">
        <v>34</v>
      </c>
      <c r="H713">
        <v>43</v>
      </c>
      <c r="I713">
        <v>29</v>
      </c>
      <c r="J713">
        <v>0.63507109004739304</v>
      </c>
      <c r="K713">
        <v>0.68932038834951503</v>
      </c>
      <c r="L713">
        <v>0.106811319505737</v>
      </c>
      <c r="M713">
        <v>-0.50789840021784805</v>
      </c>
      <c r="N713">
        <v>-0.61099115348038502</v>
      </c>
      <c r="O713">
        <v>4</v>
      </c>
    </row>
    <row r="714" spans="1:15" x14ac:dyDescent="0.3">
      <c r="A714" t="s">
        <v>1040</v>
      </c>
      <c r="B714" t="s">
        <v>1041</v>
      </c>
      <c r="C714" t="s">
        <v>452</v>
      </c>
      <c r="D714" t="s">
        <v>1042</v>
      </c>
      <c r="E714">
        <v>288</v>
      </c>
      <c r="F714">
        <v>191</v>
      </c>
      <c r="G714">
        <v>23</v>
      </c>
      <c r="H714">
        <v>74</v>
      </c>
      <c r="I714">
        <v>12</v>
      </c>
      <c r="J714">
        <v>0.66319444444444398</v>
      </c>
      <c r="K714">
        <v>0.68932038834951503</v>
      </c>
      <c r="L714">
        <v>0.106811319505737</v>
      </c>
      <c r="M714">
        <v>-0.24459901839960799</v>
      </c>
      <c r="N714">
        <v>-0.30793411980544999</v>
      </c>
      <c r="O714">
        <v>4</v>
      </c>
    </row>
    <row r="715" spans="1:15" x14ac:dyDescent="0.3">
      <c r="A715" t="s">
        <v>1107</v>
      </c>
      <c r="B715" t="s">
        <v>1108</v>
      </c>
      <c r="C715" t="s">
        <v>84</v>
      </c>
      <c r="D715" t="s">
        <v>1109</v>
      </c>
      <c r="E715">
        <v>446</v>
      </c>
      <c r="F715">
        <v>289</v>
      </c>
      <c r="G715">
        <v>42</v>
      </c>
      <c r="H715">
        <v>115</v>
      </c>
      <c r="I715">
        <v>16</v>
      </c>
      <c r="J715">
        <v>0.64798206278026904</v>
      </c>
      <c r="K715">
        <v>0.68932038834951503</v>
      </c>
      <c r="L715">
        <v>0.106811319505737</v>
      </c>
      <c r="M715">
        <v>-0.38702195385785099</v>
      </c>
      <c r="N715">
        <v>-0.471862618418666</v>
      </c>
      <c r="O715">
        <v>4</v>
      </c>
    </row>
    <row r="716" spans="1:15" x14ac:dyDescent="0.3">
      <c r="A716" t="s">
        <v>1156</v>
      </c>
      <c r="B716" t="s">
        <v>1157</v>
      </c>
      <c r="C716" t="s">
        <v>96</v>
      </c>
      <c r="D716" t="s">
        <v>1158</v>
      </c>
      <c r="E716">
        <v>73</v>
      </c>
      <c r="F716">
        <v>49</v>
      </c>
      <c r="G716">
        <v>7</v>
      </c>
      <c r="H716">
        <v>17</v>
      </c>
      <c r="I716">
        <v>0</v>
      </c>
      <c r="J716">
        <v>0.67123287671232901</v>
      </c>
      <c r="K716">
        <v>0.68932038834951503</v>
      </c>
      <c r="L716">
        <v>0.106811319505737</v>
      </c>
      <c r="M716">
        <v>-0.169340775124628</v>
      </c>
      <c r="N716">
        <v>-0.22131204037251501</v>
      </c>
      <c r="O716">
        <v>4</v>
      </c>
    </row>
    <row r="717" spans="1:15" x14ac:dyDescent="0.3">
      <c r="A717" t="s">
        <v>1190</v>
      </c>
      <c r="B717" t="s">
        <v>1191</v>
      </c>
      <c r="C717" t="s">
        <v>100</v>
      </c>
      <c r="D717" t="s">
        <v>1192</v>
      </c>
      <c r="E717">
        <v>143</v>
      </c>
      <c r="F717">
        <v>96</v>
      </c>
      <c r="G717">
        <v>9</v>
      </c>
      <c r="H717">
        <v>38</v>
      </c>
      <c r="I717">
        <v>8</v>
      </c>
      <c r="J717">
        <v>0.67132867132867102</v>
      </c>
      <c r="K717">
        <v>0.68932038834951503</v>
      </c>
      <c r="L717">
        <v>0.106811319505737</v>
      </c>
      <c r="M717">
        <v>-0.16844391684419599</v>
      </c>
      <c r="N717">
        <v>-0.22027975838150701</v>
      </c>
      <c r="O717">
        <v>4</v>
      </c>
    </row>
    <row r="718" spans="1:15" x14ac:dyDescent="0.3">
      <c r="A718" t="s">
        <v>1199</v>
      </c>
      <c r="B718" t="s">
        <v>1200</v>
      </c>
      <c r="C718" t="s">
        <v>1201</v>
      </c>
      <c r="D718" t="s">
        <v>1202</v>
      </c>
      <c r="E718">
        <v>474</v>
      </c>
      <c r="F718">
        <v>307</v>
      </c>
      <c r="G718">
        <v>80</v>
      </c>
      <c r="H718">
        <v>87</v>
      </c>
      <c r="I718">
        <v>26</v>
      </c>
      <c r="J718">
        <v>0.64767932489451496</v>
      </c>
      <c r="K718">
        <v>0.68932038834951503</v>
      </c>
      <c r="L718">
        <v>0.106811319505737</v>
      </c>
      <c r="M718">
        <v>-0.38985627785230498</v>
      </c>
      <c r="N718">
        <v>-0.47512491936408002</v>
      </c>
      <c r="O718">
        <v>4</v>
      </c>
    </row>
    <row r="719" spans="1:15" x14ac:dyDescent="0.3">
      <c r="A719" t="s">
        <v>1209</v>
      </c>
      <c r="B719" t="s">
        <v>1210</v>
      </c>
      <c r="C719" t="s">
        <v>158</v>
      </c>
      <c r="D719" t="s">
        <v>1211</v>
      </c>
      <c r="E719">
        <v>266</v>
      </c>
      <c r="F719">
        <v>168</v>
      </c>
      <c r="G719">
        <v>27</v>
      </c>
      <c r="H719">
        <v>71</v>
      </c>
      <c r="I719">
        <v>24</v>
      </c>
      <c r="J719">
        <v>0.63157894736842102</v>
      </c>
      <c r="K719">
        <v>0.68932038834951503</v>
      </c>
      <c r="L719">
        <v>0.106811319505737</v>
      </c>
      <c r="M719">
        <v>-0.54059290015598205</v>
      </c>
      <c r="N719">
        <v>-0.64862245401862995</v>
      </c>
      <c r="O719">
        <v>4</v>
      </c>
    </row>
    <row r="720" spans="1:15" x14ac:dyDescent="0.3">
      <c r="A720" t="s">
        <v>1221</v>
      </c>
      <c r="B720" t="s">
        <v>1222</v>
      </c>
      <c r="C720" t="s">
        <v>29</v>
      </c>
      <c r="D720" t="s">
        <v>1223</v>
      </c>
      <c r="E720">
        <v>41</v>
      </c>
      <c r="F720">
        <v>26</v>
      </c>
      <c r="G720">
        <v>2</v>
      </c>
      <c r="H720">
        <v>13</v>
      </c>
      <c r="I720">
        <v>6</v>
      </c>
      <c r="J720">
        <v>0.63414634146341498</v>
      </c>
      <c r="K720">
        <v>0.68932038834951503</v>
      </c>
      <c r="L720">
        <v>0.106811319505737</v>
      </c>
      <c r="M720">
        <v>-0.51655617720494995</v>
      </c>
      <c r="N720">
        <v>-0.62095623654974597</v>
      </c>
      <c r="O720">
        <v>4</v>
      </c>
    </row>
    <row r="721" spans="1:15" x14ac:dyDescent="0.3">
      <c r="A721" t="s">
        <v>1265</v>
      </c>
      <c r="B721" t="s">
        <v>1266</v>
      </c>
      <c r="C721" t="s">
        <v>1267</v>
      </c>
      <c r="D721" t="s">
        <v>1268</v>
      </c>
      <c r="E721">
        <v>90</v>
      </c>
      <c r="F721">
        <v>57</v>
      </c>
      <c r="G721">
        <v>18</v>
      </c>
      <c r="H721">
        <v>15</v>
      </c>
      <c r="I721">
        <v>3</v>
      </c>
      <c r="J721">
        <v>0.63333333333333297</v>
      </c>
      <c r="K721">
        <v>0.68932038834951503</v>
      </c>
      <c r="L721">
        <v>0.106811319505737</v>
      </c>
      <c r="M721">
        <v>-0.52416780613944403</v>
      </c>
      <c r="N721">
        <v>-0.62971720541489296</v>
      </c>
      <c r="O721">
        <v>4</v>
      </c>
    </row>
    <row r="722" spans="1:15" x14ac:dyDescent="0.3">
      <c r="A722" t="s">
        <v>1303</v>
      </c>
      <c r="B722" t="s">
        <v>1304</v>
      </c>
      <c r="C722" t="s">
        <v>1305</v>
      </c>
      <c r="D722" t="s">
        <v>1306</v>
      </c>
      <c r="E722">
        <v>98</v>
      </c>
      <c r="F722">
        <v>63</v>
      </c>
      <c r="G722">
        <v>6</v>
      </c>
      <c r="H722">
        <v>29</v>
      </c>
      <c r="I722">
        <v>21</v>
      </c>
      <c r="J722">
        <v>0.64285714285714302</v>
      </c>
      <c r="K722">
        <v>0.68932038834951503</v>
      </c>
      <c r="L722">
        <v>0.106811319505737</v>
      </c>
      <c r="M722">
        <v>-0.43500301004966202</v>
      </c>
      <c r="N722">
        <v>-0.52708871299460403</v>
      </c>
      <c r="O722">
        <v>4</v>
      </c>
    </row>
    <row r="723" spans="1:15" x14ac:dyDescent="0.3">
      <c r="A723" t="s">
        <v>1357</v>
      </c>
      <c r="B723" t="s">
        <v>1358</v>
      </c>
      <c r="C723" t="s">
        <v>17</v>
      </c>
      <c r="D723" t="s">
        <v>1359</v>
      </c>
      <c r="E723">
        <v>208</v>
      </c>
      <c r="F723">
        <v>137</v>
      </c>
      <c r="G723">
        <v>22</v>
      </c>
      <c r="H723">
        <v>49</v>
      </c>
      <c r="I723">
        <v>29</v>
      </c>
      <c r="J723">
        <v>0.65865384615384603</v>
      </c>
      <c r="K723">
        <v>0.68932038834951503</v>
      </c>
      <c r="L723">
        <v>0.106811319505737</v>
      </c>
      <c r="M723">
        <v>-0.28710947807382298</v>
      </c>
      <c r="N723">
        <v>-0.35686356931672403</v>
      </c>
      <c r="O723">
        <v>4</v>
      </c>
    </row>
    <row r="724" spans="1:15" x14ac:dyDescent="0.3">
      <c r="A724" t="s">
        <v>1369</v>
      </c>
      <c r="B724" t="s">
        <v>1370</v>
      </c>
      <c r="C724" t="s">
        <v>108</v>
      </c>
      <c r="D724" t="s">
        <v>1371</v>
      </c>
      <c r="E724">
        <v>80</v>
      </c>
      <c r="F724">
        <v>52</v>
      </c>
      <c r="G724">
        <v>8</v>
      </c>
      <c r="H724">
        <v>20</v>
      </c>
      <c r="I724">
        <v>10</v>
      </c>
      <c r="J724">
        <v>0.65</v>
      </c>
      <c r="K724">
        <v>0.68932038834951503</v>
      </c>
      <c r="L724">
        <v>0.106811319505737</v>
      </c>
      <c r="M724">
        <v>-0.36812941298232599</v>
      </c>
      <c r="N724">
        <v>-0.45011734367938899</v>
      </c>
      <c r="O724">
        <v>4</v>
      </c>
    </row>
    <row r="725" spans="1:15" x14ac:dyDescent="0.3">
      <c r="A725" t="s">
        <v>1375</v>
      </c>
      <c r="B725" t="s">
        <v>1376</v>
      </c>
      <c r="C725" t="s">
        <v>1377</v>
      </c>
      <c r="D725" t="s">
        <v>1378</v>
      </c>
      <c r="E725">
        <v>79</v>
      </c>
      <c r="F725">
        <v>52</v>
      </c>
      <c r="G725">
        <v>2</v>
      </c>
      <c r="H725">
        <v>25</v>
      </c>
      <c r="I725">
        <v>9</v>
      </c>
      <c r="J725">
        <v>0.658227848101266</v>
      </c>
      <c r="K725">
        <v>0.68932038834951503</v>
      </c>
      <c r="L725">
        <v>0.106811319505737</v>
      </c>
      <c r="M725">
        <v>-0.29109780117058498</v>
      </c>
      <c r="N725">
        <v>-0.36145412079730599</v>
      </c>
      <c r="O725">
        <v>4</v>
      </c>
    </row>
    <row r="726" spans="1:15" x14ac:dyDescent="0.3">
      <c r="A726" t="s">
        <v>1411</v>
      </c>
      <c r="B726" t="s">
        <v>1412</v>
      </c>
      <c r="C726" t="s">
        <v>84</v>
      </c>
      <c r="D726" t="s">
        <v>1413</v>
      </c>
      <c r="E726">
        <v>124</v>
      </c>
      <c r="F726">
        <v>81</v>
      </c>
      <c r="G726">
        <v>8</v>
      </c>
      <c r="H726">
        <v>35</v>
      </c>
      <c r="I726">
        <v>11</v>
      </c>
      <c r="J726">
        <v>0.65322580645161299</v>
      </c>
      <c r="K726">
        <v>0.68932038834951503</v>
      </c>
      <c r="L726">
        <v>0.106811319505737</v>
      </c>
      <c r="M726">
        <v>-0.33792843366159397</v>
      </c>
      <c r="N726">
        <v>-0.41535608011767899</v>
      </c>
      <c r="O726">
        <v>4</v>
      </c>
    </row>
    <row r="727" spans="1:15" x14ac:dyDescent="0.3">
      <c r="A727" t="s">
        <v>1417</v>
      </c>
      <c r="B727" t="s">
        <v>1418</v>
      </c>
      <c r="C727" t="s">
        <v>197</v>
      </c>
      <c r="D727" t="s">
        <v>1419</v>
      </c>
      <c r="E727">
        <v>365</v>
      </c>
      <c r="F727">
        <v>231</v>
      </c>
      <c r="G727">
        <v>61</v>
      </c>
      <c r="H727">
        <v>73</v>
      </c>
      <c r="I727">
        <v>3</v>
      </c>
      <c r="J727">
        <v>0.63287671232876697</v>
      </c>
      <c r="K727">
        <v>0.68932038834951503</v>
      </c>
      <c r="L727">
        <v>0.106811319505737</v>
      </c>
      <c r="M727">
        <v>-0.52844283060950203</v>
      </c>
      <c r="N727">
        <v>-0.63463774957203001</v>
      </c>
      <c r="O727">
        <v>4</v>
      </c>
    </row>
    <row r="728" spans="1:15" x14ac:dyDescent="0.3">
      <c r="A728" t="s">
        <v>1426</v>
      </c>
      <c r="B728" t="s">
        <v>1427</v>
      </c>
      <c r="C728" t="s">
        <v>421</v>
      </c>
      <c r="D728" t="s">
        <v>1428</v>
      </c>
      <c r="E728">
        <v>584</v>
      </c>
      <c r="F728">
        <v>375</v>
      </c>
      <c r="G728">
        <v>74</v>
      </c>
      <c r="H728">
        <v>135</v>
      </c>
      <c r="I728">
        <v>82</v>
      </c>
      <c r="J728">
        <v>0.64212328767123295</v>
      </c>
      <c r="K728">
        <v>0.68932038834951503</v>
      </c>
      <c r="L728">
        <v>0.106811319505737</v>
      </c>
      <c r="M728">
        <v>-0.44187358509082703</v>
      </c>
      <c r="N728">
        <v>-0.53499673039000395</v>
      </c>
      <c r="O728">
        <v>4</v>
      </c>
    </row>
    <row r="729" spans="1:15" x14ac:dyDescent="0.3">
      <c r="A729" t="s">
        <v>1457</v>
      </c>
      <c r="B729" t="s">
        <v>1458</v>
      </c>
      <c r="C729" t="s">
        <v>211</v>
      </c>
      <c r="D729" t="s">
        <v>1459</v>
      </c>
      <c r="E729">
        <v>37</v>
      </c>
      <c r="F729">
        <v>24</v>
      </c>
      <c r="G729">
        <v>8</v>
      </c>
      <c r="H729">
        <v>5</v>
      </c>
      <c r="I729">
        <v>2</v>
      </c>
      <c r="J729">
        <v>0.64864864864864902</v>
      </c>
      <c r="K729">
        <v>0.68932038834951503</v>
      </c>
      <c r="L729">
        <v>0.106811319505737</v>
      </c>
      <c r="M729">
        <v>-0.38078117458965899</v>
      </c>
      <c r="N729">
        <v>-0.46467949463091601</v>
      </c>
      <c r="O729">
        <v>4</v>
      </c>
    </row>
    <row r="730" spans="1:15" x14ac:dyDescent="0.3">
      <c r="A730" t="s">
        <v>1463</v>
      </c>
      <c r="B730" t="s">
        <v>1464</v>
      </c>
      <c r="C730" t="s">
        <v>158</v>
      </c>
      <c r="D730" t="s">
        <v>1465</v>
      </c>
      <c r="E730">
        <v>175</v>
      </c>
      <c r="F730">
        <v>116</v>
      </c>
      <c r="G730">
        <v>33</v>
      </c>
      <c r="H730">
        <v>26</v>
      </c>
      <c r="I730">
        <v>8</v>
      </c>
      <c r="J730">
        <v>0.66285714285714303</v>
      </c>
      <c r="K730">
        <v>0.68932038834951503</v>
      </c>
      <c r="L730">
        <v>0.106811319505737</v>
      </c>
      <c r="M730">
        <v>-0.247756938261121</v>
      </c>
      <c r="N730">
        <v>-0.31156887891200202</v>
      </c>
      <c r="O730">
        <v>4</v>
      </c>
    </row>
    <row r="731" spans="1:15" x14ac:dyDescent="0.3">
      <c r="A731" t="s">
        <v>1469</v>
      </c>
      <c r="B731" t="s">
        <v>1470</v>
      </c>
      <c r="C731" t="s">
        <v>77</v>
      </c>
      <c r="D731" t="s">
        <v>1471</v>
      </c>
      <c r="E731">
        <v>282</v>
      </c>
      <c r="F731">
        <v>189</v>
      </c>
      <c r="G731">
        <v>55</v>
      </c>
      <c r="H731">
        <v>38</v>
      </c>
      <c r="I731">
        <v>19</v>
      </c>
      <c r="J731">
        <v>0.67021276595744705</v>
      </c>
      <c r="K731">
        <v>0.68932038834951503</v>
      </c>
      <c r="L731">
        <v>0.106811319505737</v>
      </c>
      <c r="M731">
        <v>-0.178891361706673</v>
      </c>
      <c r="N731">
        <v>-0.23230474540441701</v>
      </c>
      <c r="O731">
        <v>4</v>
      </c>
    </row>
    <row r="732" spans="1:15" x14ac:dyDescent="0.3">
      <c r="A732" t="s">
        <v>1478</v>
      </c>
      <c r="B732" t="s">
        <v>1479</v>
      </c>
      <c r="C732" t="s">
        <v>143</v>
      </c>
      <c r="D732" t="s">
        <v>1480</v>
      </c>
      <c r="E732">
        <v>422</v>
      </c>
      <c r="F732">
        <v>269</v>
      </c>
      <c r="G732">
        <v>38</v>
      </c>
      <c r="H732">
        <v>115</v>
      </c>
      <c r="I732">
        <v>68</v>
      </c>
      <c r="J732">
        <v>0.63744075829383895</v>
      </c>
      <c r="K732">
        <v>0.68932038834951503</v>
      </c>
      <c r="L732">
        <v>0.106811319505737</v>
      </c>
      <c r="M732">
        <v>-0.48571284668839998</v>
      </c>
      <c r="N732">
        <v>-0.58545562811514795</v>
      </c>
      <c r="O732">
        <v>4</v>
      </c>
    </row>
    <row r="733" spans="1:15" x14ac:dyDescent="0.3">
      <c r="A733" t="s">
        <v>1536</v>
      </c>
      <c r="B733" t="s">
        <v>1537</v>
      </c>
      <c r="C733" t="s">
        <v>1538</v>
      </c>
      <c r="D733" t="s">
        <v>1539</v>
      </c>
      <c r="E733">
        <v>127</v>
      </c>
      <c r="F733">
        <v>85</v>
      </c>
      <c r="G733">
        <v>18</v>
      </c>
      <c r="H733">
        <v>24</v>
      </c>
      <c r="I733">
        <v>12</v>
      </c>
      <c r="J733">
        <v>0.66929133858267698</v>
      </c>
      <c r="K733">
        <v>0.68932038834951503</v>
      </c>
      <c r="L733">
        <v>0.106811319505737</v>
      </c>
      <c r="M733">
        <v>-0.187518044524875</v>
      </c>
      <c r="N733">
        <v>-0.242234039150893</v>
      </c>
      <c r="O733">
        <v>4</v>
      </c>
    </row>
    <row r="734" spans="1:15" x14ac:dyDescent="0.3">
      <c r="A734" t="s">
        <v>1585</v>
      </c>
      <c r="B734" t="s">
        <v>1586</v>
      </c>
      <c r="C734" t="s">
        <v>233</v>
      </c>
      <c r="D734" t="s">
        <v>1587</v>
      </c>
      <c r="E734">
        <v>184</v>
      </c>
      <c r="F734">
        <v>121</v>
      </c>
      <c r="G734">
        <v>12</v>
      </c>
      <c r="H734">
        <v>51</v>
      </c>
      <c r="I734">
        <v>20</v>
      </c>
      <c r="J734">
        <v>0.65760869565217395</v>
      </c>
      <c r="K734">
        <v>0.68932038834951503</v>
      </c>
      <c r="L734">
        <v>0.106811319505737</v>
      </c>
      <c r="M734">
        <v>-0.29689449436712001</v>
      </c>
      <c r="N734">
        <v>-0.36812610245231098</v>
      </c>
      <c r="O734">
        <v>4</v>
      </c>
    </row>
    <row r="735" spans="1:15" x14ac:dyDescent="0.3">
      <c r="A735" t="s">
        <v>1672</v>
      </c>
      <c r="B735" t="s">
        <v>1673</v>
      </c>
      <c r="C735" t="s">
        <v>45</v>
      </c>
      <c r="D735" t="s">
        <v>1674</v>
      </c>
      <c r="E735">
        <v>212</v>
      </c>
      <c r="F735">
        <v>137</v>
      </c>
      <c r="G735">
        <v>20</v>
      </c>
      <c r="H735">
        <v>55</v>
      </c>
      <c r="I735">
        <v>2</v>
      </c>
      <c r="J735">
        <v>0.64622641509433998</v>
      </c>
      <c r="K735">
        <v>0.68932038834951503</v>
      </c>
      <c r="L735">
        <v>0.106811319505737</v>
      </c>
      <c r="M735">
        <v>-0.403458860489598</v>
      </c>
      <c r="N735">
        <v>-0.49078146331761602</v>
      </c>
      <c r="O735">
        <v>4</v>
      </c>
    </row>
    <row r="736" spans="1:15" x14ac:dyDescent="0.3">
      <c r="A736" t="s">
        <v>1684</v>
      </c>
      <c r="B736" t="s">
        <v>1685</v>
      </c>
      <c r="C736" t="s">
        <v>45</v>
      </c>
      <c r="D736" t="s">
        <v>1686</v>
      </c>
      <c r="E736">
        <v>107</v>
      </c>
      <c r="F736">
        <v>70</v>
      </c>
      <c r="G736">
        <v>19</v>
      </c>
      <c r="H736">
        <v>18</v>
      </c>
      <c r="I736">
        <v>20</v>
      </c>
      <c r="J736">
        <v>0.65420560747663503</v>
      </c>
      <c r="K736">
        <v>0.68932038834951503</v>
      </c>
      <c r="L736">
        <v>0.106811319505737</v>
      </c>
      <c r="M736">
        <v>-0.3287552390081</v>
      </c>
      <c r="N736">
        <v>-0.404797752400338</v>
      </c>
      <c r="O736">
        <v>4</v>
      </c>
    </row>
    <row r="737" spans="1:15" x14ac:dyDescent="0.3">
      <c r="A737" t="s">
        <v>1693</v>
      </c>
      <c r="B737" t="s">
        <v>1694</v>
      </c>
      <c r="C737" t="s">
        <v>646</v>
      </c>
      <c r="D737" t="s">
        <v>1695</v>
      </c>
      <c r="E737">
        <v>104</v>
      </c>
      <c r="F737">
        <v>69</v>
      </c>
      <c r="G737">
        <v>18</v>
      </c>
      <c r="H737">
        <v>17</v>
      </c>
      <c r="I737">
        <v>3</v>
      </c>
      <c r="J737">
        <v>0.66346153846153799</v>
      </c>
      <c r="K737">
        <v>0.68932038834951503</v>
      </c>
      <c r="L737">
        <v>0.106811319505737</v>
      </c>
      <c r="M737">
        <v>-0.242098403124654</v>
      </c>
      <c r="N737">
        <v>-0.30505591689302203</v>
      </c>
      <c r="O737">
        <v>4</v>
      </c>
    </row>
    <row r="738" spans="1:15" x14ac:dyDescent="0.3">
      <c r="A738" t="s">
        <v>1718</v>
      </c>
      <c r="B738" t="s">
        <v>1719</v>
      </c>
      <c r="C738" t="s">
        <v>143</v>
      </c>
      <c r="D738" t="s">
        <v>1720</v>
      </c>
      <c r="E738">
        <v>130</v>
      </c>
      <c r="F738">
        <v>86</v>
      </c>
      <c r="G738">
        <v>5</v>
      </c>
      <c r="H738">
        <v>39</v>
      </c>
      <c r="I738">
        <v>9</v>
      </c>
      <c r="J738">
        <v>0.66153846153846196</v>
      </c>
      <c r="K738">
        <v>0.68932038834951503</v>
      </c>
      <c r="L738">
        <v>0.106811319505737</v>
      </c>
      <c r="M738">
        <v>-0.26010283310432197</v>
      </c>
      <c r="N738">
        <v>-0.32577897786250298</v>
      </c>
      <c r="O738">
        <v>4</v>
      </c>
    </row>
    <row r="739" spans="1:15" x14ac:dyDescent="0.3">
      <c r="A739" t="s">
        <v>1744</v>
      </c>
      <c r="B739" t="s">
        <v>1745</v>
      </c>
      <c r="C739" t="s">
        <v>53</v>
      </c>
      <c r="D739" t="s">
        <v>1746</v>
      </c>
      <c r="E739">
        <v>280</v>
      </c>
      <c r="F739">
        <v>186</v>
      </c>
      <c r="G739">
        <v>23</v>
      </c>
      <c r="H739">
        <v>71</v>
      </c>
      <c r="I739">
        <v>22</v>
      </c>
      <c r="J739">
        <v>0.66428571428571404</v>
      </c>
      <c r="K739">
        <v>0.68932038834951503</v>
      </c>
      <c r="L739">
        <v>0.106811319505737</v>
      </c>
      <c r="M739">
        <v>-0.23438221884765401</v>
      </c>
      <c r="N739">
        <v>-0.29617460504895798</v>
      </c>
      <c r="O739">
        <v>4</v>
      </c>
    </row>
    <row r="740" spans="1:15" x14ac:dyDescent="0.3">
      <c r="A740" t="s">
        <v>1747</v>
      </c>
      <c r="B740" t="s">
        <v>1748</v>
      </c>
      <c r="C740" t="s">
        <v>1749</v>
      </c>
      <c r="D740" t="s">
        <v>1750</v>
      </c>
      <c r="E740">
        <v>243</v>
      </c>
      <c r="F740">
        <v>162</v>
      </c>
      <c r="G740">
        <v>52</v>
      </c>
      <c r="H740">
        <v>29</v>
      </c>
      <c r="I740">
        <v>0</v>
      </c>
      <c r="J740">
        <v>0.66666666666666696</v>
      </c>
      <c r="K740">
        <v>0.68932038834951503</v>
      </c>
      <c r="L740">
        <v>0.106811319505737</v>
      </c>
      <c r="M740">
        <v>-0.212091019825209</v>
      </c>
      <c r="N740">
        <v>-0.27051748194388697</v>
      </c>
      <c r="O740">
        <v>4</v>
      </c>
    </row>
    <row r="741" spans="1:15" x14ac:dyDescent="0.3">
      <c r="A741" t="s">
        <v>1776</v>
      </c>
      <c r="B741" t="s">
        <v>1777</v>
      </c>
      <c r="C741" t="s">
        <v>171</v>
      </c>
      <c r="D741" t="s">
        <v>1778</v>
      </c>
      <c r="E741">
        <v>144</v>
      </c>
      <c r="F741">
        <v>92</v>
      </c>
      <c r="G741">
        <v>5</v>
      </c>
      <c r="H741">
        <v>47</v>
      </c>
      <c r="I741">
        <v>2</v>
      </c>
      <c r="J741">
        <v>0.63888888888888895</v>
      </c>
      <c r="K741">
        <v>0.68932038834951503</v>
      </c>
      <c r="L741">
        <v>0.106811319505737</v>
      </c>
      <c r="M741">
        <v>-0.47215500842040498</v>
      </c>
      <c r="N741">
        <v>-0.56985058483639195</v>
      </c>
      <c r="O741">
        <v>4</v>
      </c>
    </row>
    <row r="742" spans="1:15" x14ac:dyDescent="0.3">
      <c r="A742" t="s">
        <v>1779</v>
      </c>
      <c r="B742" t="s">
        <v>1780</v>
      </c>
      <c r="C742" t="s">
        <v>1538</v>
      </c>
      <c r="D742" t="s">
        <v>1781</v>
      </c>
      <c r="E742">
        <v>126</v>
      </c>
      <c r="F742">
        <v>83</v>
      </c>
      <c r="G742">
        <v>8</v>
      </c>
      <c r="H742">
        <v>35</v>
      </c>
      <c r="I742">
        <v>16</v>
      </c>
      <c r="J742">
        <v>0.65873015873015905</v>
      </c>
      <c r="K742">
        <v>0.68932038834951503</v>
      </c>
      <c r="L742">
        <v>0.106811319505737</v>
      </c>
      <c r="M742">
        <v>-0.28639501656669297</v>
      </c>
      <c r="N742">
        <v>-0.35604122562745899</v>
      </c>
      <c r="O742">
        <v>4</v>
      </c>
    </row>
    <row r="743" spans="1:15" x14ac:dyDescent="0.3">
      <c r="A743" t="s">
        <v>1791</v>
      </c>
      <c r="B743" t="s">
        <v>1792</v>
      </c>
      <c r="C743" t="s">
        <v>65</v>
      </c>
      <c r="D743" t="s">
        <v>1793</v>
      </c>
      <c r="E743">
        <v>255</v>
      </c>
      <c r="F743">
        <v>166</v>
      </c>
      <c r="G743">
        <v>23</v>
      </c>
      <c r="H743">
        <v>66</v>
      </c>
      <c r="I743">
        <v>33</v>
      </c>
      <c r="J743">
        <v>0.65098039215686299</v>
      </c>
      <c r="K743">
        <v>0.68932038834951503</v>
      </c>
      <c r="L743">
        <v>0.106811319505737</v>
      </c>
      <c r="M743">
        <v>-0.358950683973083</v>
      </c>
      <c r="N743">
        <v>-0.43955264593024201</v>
      </c>
      <c r="O743">
        <v>4</v>
      </c>
    </row>
    <row r="744" spans="1:15" x14ac:dyDescent="0.3">
      <c r="A744" t="s">
        <v>1805</v>
      </c>
      <c r="B744" t="s">
        <v>1806</v>
      </c>
      <c r="C744" t="s">
        <v>982</v>
      </c>
      <c r="D744" t="s">
        <v>1793</v>
      </c>
      <c r="E744">
        <v>59</v>
      </c>
      <c r="F744">
        <v>39</v>
      </c>
      <c r="G744">
        <v>5</v>
      </c>
      <c r="H744">
        <v>15</v>
      </c>
      <c r="I744">
        <v>4</v>
      </c>
      <c r="J744">
        <v>0.66101694915254205</v>
      </c>
      <c r="K744">
        <v>0.68932038834951503</v>
      </c>
      <c r="L744">
        <v>0.106811319505737</v>
      </c>
      <c r="M744">
        <v>-0.26498539038694302</v>
      </c>
      <c r="N744">
        <v>-0.331398791006768</v>
      </c>
      <c r="O744">
        <v>4</v>
      </c>
    </row>
    <row r="745" spans="1:15" x14ac:dyDescent="0.3">
      <c r="A745" t="s">
        <v>1807</v>
      </c>
      <c r="B745" t="s">
        <v>1808</v>
      </c>
      <c r="C745" t="s">
        <v>116</v>
      </c>
      <c r="D745" t="s">
        <v>1793</v>
      </c>
      <c r="E745">
        <v>370</v>
      </c>
      <c r="F745">
        <v>236</v>
      </c>
      <c r="G745">
        <v>87</v>
      </c>
      <c r="H745">
        <v>47</v>
      </c>
      <c r="I745">
        <v>1</v>
      </c>
      <c r="J745">
        <v>0.63783783783783798</v>
      </c>
      <c r="K745">
        <v>0.68932038834951503</v>
      </c>
      <c r="L745">
        <v>0.106811319505737</v>
      </c>
      <c r="M745">
        <v>-0.48199526744832999</v>
      </c>
      <c r="N745">
        <v>-0.581176702243134</v>
      </c>
      <c r="O745">
        <v>4</v>
      </c>
    </row>
    <row r="746" spans="1:15" x14ac:dyDescent="0.3">
      <c r="A746" t="s">
        <v>1815</v>
      </c>
      <c r="B746" t="s">
        <v>1816</v>
      </c>
      <c r="C746" t="s">
        <v>417</v>
      </c>
      <c r="D746" t="s">
        <v>1817</v>
      </c>
      <c r="E746">
        <v>439</v>
      </c>
      <c r="F746">
        <v>281</v>
      </c>
      <c r="G746">
        <v>33</v>
      </c>
      <c r="H746">
        <v>125</v>
      </c>
      <c r="I746">
        <v>8</v>
      </c>
      <c r="J746">
        <v>0.64009111617312098</v>
      </c>
      <c r="K746">
        <v>0.68932038834951503</v>
      </c>
      <c r="L746">
        <v>0.106811319505737</v>
      </c>
      <c r="M746">
        <v>-0.460899391601933</v>
      </c>
      <c r="N746">
        <v>-0.55689539359503004</v>
      </c>
      <c r="O746">
        <v>4</v>
      </c>
    </row>
    <row r="747" spans="1:15" x14ac:dyDescent="0.3">
      <c r="A747" t="s">
        <v>1846</v>
      </c>
      <c r="B747" t="s">
        <v>1847</v>
      </c>
      <c r="C747" t="s">
        <v>84</v>
      </c>
      <c r="D747" t="s">
        <v>1848</v>
      </c>
      <c r="E747">
        <v>40</v>
      </c>
      <c r="F747">
        <v>26</v>
      </c>
      <c r="G747">
        <v>5</v>
      </c>
      <c r="H747">
        <v>9</v>
      </c>
      <c r="I747">
        <v>2</v>
      </c>
      <c r="J747">
        <v>0.65</v>
      </c>
      <c r="K747">
        <v>0.68932038834951503</v>
      </c>
      <c r="L747">
        <v>0.106811319505737</v>
      </c>
      <c r="M747">
        <v>-0.36812941298232599</v>
      </c>
      <c r="N747">
        <v>-0.45011734367938899</v>
      </c>
      <c r="O747">
        <v>4</v>
      </c>
    </row>
    <row r="748" spans="1:15" x14ac:dyDescent="0.3">
      <c r="A748" t="s">
        <v>1867</v>
      </c>
      <c r="B748" t="s">
        <v>1868</v>
      </c>
      <c r="C748" t="s">
        <v>293</v>
      </c>
      <c r="D748" t="s">
        <v>1869</v>
      </c>
      <c r="E748">
        <v>260</v>
      </c>
      <c r="F748">
        <v>167</v>
      </c>
      <c r="G748">
        <v>30</v>
      </c>
      <c r="H748">
        <v>63</v>
      </c>
      <c r="I748">
        <v>37</v>
      </c>
      <c r="J748">
        <v>0.64230769230769202</v>
      </c>
      <c r="K748">
        <v>0.68932038834951503</v>
      </c>
      <c r="L748">
        <v>0.106811319505737</v>
      </c>
      <c r="M748">
        <v>-0.440147132900995</v>
      </c>
      <c r="N748">
        <v>-0.53300958755731298</v>
      </c>
      <c r="O748">
        <v>4</v>
      </c>
    </row>
    <row r="749" spans="1:15" x14ac:dyDescent="0.3">
      <c r="A749" t="s">
        <v>1876</v>
      </c>
      <c r="B749" t="s">
        <v>1877</v>
      </c>
      <c r="C749" t="s">
        <v>646</v>
      </c>
      <c r="D749" t="s">
        <v>1878</v>
      </c>
      <c r="E749">
        <v>51</v>
      </c>
      <c r="F749">
        <v>33</v>
      </c>
      <c r="G749">
        <v>9</v>
      </c>
      <c r="H749">
        <v>9</v>
      </c>
      <c r="I749">
        <v>6</v>
      </c>
      <c r="J749">
        <v>0.64705882352941202</v>
      </c>
      <c r="K749">
        <v>0.68932038834951503</v>
      </c>
      <c r="L749">
        <v>0.106811319505737</v>
      </c>
      <c r="M749">
        <v>-0.39566560001005202</v>
      </c>
      <c r="N749">
        <v>-0.48181143692683098</v>
      </c>
      <c r="O749">
        <v>4</v>
      </c>
    </row>
    <row r="750" spans="1:15" x14ac:dyDescent="0.3">
      <c r="A750" t="s">
        <v>1899</v>
      </c>
      <c r="B750" t="s">
        <v>1900</v>
      </c>
      <c r="C750" t="s">
        <v>267</v>
      </c>
      <c r="D750" t="s">
        <v>1901</v>
      </c>
      <c r="E750">
        <v>245</v>
      </c>
      <c r="F750">
        <v>160</v>
      </c>
      <c r="G750">
        <v>25</v>
      </c>
      <c r="H750">
        <v>60</v>
      </c>
      <c r="I750">
        <v>29</v>
      </c>
      <c r="J750">
        <v>0.65306122448979598</v>
      </c>
      <c r="K750">
        <v>0.68932038834951503</v>
      </c>
      <c r="L750">
        <v>0.106811319505737</v>
      </c>
      <c r="M750">
        <v>-0.33946929995346797</v>
      </c>
      <c r="N750">
        <v>-0.41712961397286902</v>
      </c>
      <c r="O750">
        <v>4</v>
      </c>
    </row>
    <row r="751" spans="1:15" x14ac:dyDescent="0.3">
      <c r="A751" t="s">
        <v>1902</v>
      </c>
      <c r="B751" t="s">
        <v>1903</v>
      </c>
      <c r="C751" t="s">
        <v>112</v>
      </c>
      <c r="D751" t="s">
        <v>1904</v>
      </c>
      <c r="E751">
        <v>207</v>
      </c>
      <c r="F751">
        <v>133</v>
      </c>
      <c r="G751">
        <v>22</v>
      </c>
      <c r="H751">
        <v>52</v>
      </c>
      <c r="I751">
        <v>16</v>
      </c>
      <c r="J751">
        <v>0.64251207729468596</v>
      </c>
      <c r="K751">
        <v>0.68932038834951503</v>
      </c>
      <c r="L751">
        <v>0.106811319505737</v>
      </c>
      <c r="M751">
        <v>-0.43823361860364002</v>
      </c>
      <c r="N751">
        <v>-0.53080713663302104</v>
      </c>
      <c r="O751">
        <v>4</v>
      </c>
    </row>
    <row r="752" spans="1:15" x14ac:dyDescent="0.3">
      <c r="A752" t="s">
        <v>1914</v>
      </c>
      <c r="B752" t="s">
        <v>1915</v>
      </c>
      <c r="C752" t="s">
        <v>669</v>
      </c>
      <c r="D752" t="s">
        <v>1916</v>
      </c>
      <c r="E752">
        <v>183</v>
      </c>
      <c r="F752">
        <v>120</v>
      </c>
      <c r="G752">
        <v>13</v>
      </c>
      <c r="H752">
        <v>50</v>
      </c>
      <c r="I752">
        <v>29</v>
      </c>
      <c r="J752">
        <v>0.65573770491803296</v>
      </c>
      <c r="K752">
        <v>0.68932038834951503</v>
      </c>
      <c r="L752">
        <v>0.106811319505737</v>
      </c>
      <c r="M752">
        <v>-0.31441127763315502</v>
      </c>
      <c r="N752">
        <v>-0.38828788308192203</v>
      </c>
      <c r="O752">
        <v>4</v>
      </c>
    </row>
    <row r="753" spans="1:15" x14ac:dyDescent="0.3">
      <c r="A753" t="s">
        <v>1917</v>
      </c>
      <c r="B753" t="s">
        <v>1918</v>
      </c>
      <c r="C753" t="s">
        <v>267</v>
      </c>
      <c r="D753" t="s">
        <v>1919</v>
      </c>
      <c r="E753">
        <v>122</v>
      </c>
      <c r="F753">
        <v>78</v>
      </c>
      <c r="G753">
        <v>12</v>
      </c>
      <c r="H753">
        <v>32</v>
      </c>
      <c r="I753">
        <v>9</v>
      </c>
      <c r="J753">
        <v>0.63934426229508201</v>
      </c>
      <c r="K753">
        <v>0.68932038834951503</v>
      </c>
      <c r="L753">
        <v>0.106811319505737</v>
      </c>
      <c r="M753">
        <v>-0.46789166434507301</v>
      </c>
      <c r="N753">
        <v>-0.56494348478897305</v>
      </c>
      <c r="O753">
        <v>4</v>
      </c>
    </row>
    <row r="754" spans="1:15" x14ac:dyDescent="0.3">
      <c r="A754" t="s">
        <v>1961</v>
      </c>
      <c r="B754" t="s">
        <v>1962</v>
      </c>
      <c r="C754" t="s">
        <v>1076</v>
      </c>
      <c r="D754" t="s">
        <v>1963</v>
      </c>
      <c r="E754">
        <v>179</v>
      </c>
      <c r="F754">
        <v>116</v>
      </c>
      <c r="G754">
        <v>22</v>
      </c>
      <c r="H754">
        <v>41</v>
      </c>
      <c r="I754">
        <v>19</v>
      </c>
      <c r="J754">
        <v>0.64804469273743004</v>
      </c>
      <c r="K754">
        <v>0.68932038834951503</v>
      </c>
      <c r="L754">
        <v>0.106811319505737</v>
      </c>
      <c r="M754">
        <v>-0.386435593185116</v>
      </c>
      <c r="N754">
        <v>-0.47118771851986702</v>
      </c>
      <c r="O754">
        <v>4</v>
      </c>
    </row>
    <row r="755" spans="1:15" x14ac:dyDescent="0.3">
      <c r="A755" t="s">
        <v>1967</v>
      </c>
      <c r="B755" t="s">
        <v>1968</v>
      </c>
      <c r="C755" t="s">
        <v>17</v>
      </c>
      <c r="D755" t="s">
        <v>1969</v>
      </c>
      <c r="E755">
        <v>199</v>
      </c>
      <c r="F755">
        <v>131</v>
      </c>
      <c r="G755">
        <v>11</v>
      </c>
      <c r="H755">
        <v>57</v>
      </c>
      <c r="I755">
        <v>49</v>
      </c>
      <c r="J755">
        <v>0.65829145728643201</v>
      </c>
      <c r="K755">
        <v>0.68932038834951503</v>
      </c>
      <c r="L755">
        <v>0.106811319505737</v>
      </c>
      <c r="M755">
        <v>-0.29050227266798101</v>
      </c>
      <c r="N755">
        <v>-0.360768668745647</v>
      </c>
      <c r="O755">
        <v>4</v>
      </c>
    </row>
    <row r="756" spans="1:15" x14ac:dyDescent="0.3">
      <c r="A756" t="s">
        <v>1982</v>
      </c>
      <c r="B756" t="s">
        <v>1983</v>
      </c>
      <c r="C756" t="s">
        <v>124</v>
      </c>
      <c r="D756" t="s">
        <v>1984</v>
      </c>
      <c r="E756">
        <v>170</v>
      </c>
      <c r="F756">
        <v>108</v>
      </c>
      <c r="G756">
        <v>29</v>
      </c>
      <c r="H756">
        <v>33</v>
      </c>
      <c r="I756">
        <v>23</v>
      </c>
      <c r="J756">
        <v>0.63529411764705901</v>
      </c>
      <c r="K756">
        <v>0.68932038834951503</v>
      </c>
      <c r="L756">
        <v>0.106811319505737</v>
      </c>
      <c r="M756">
        <v>-0.50581034812095904</v>
      </c>
      <c r="N756">
        <v>-0.608587809916598</v>
      </c>
      <c r="O756">
        <v>4</v>
      </c>
    </row>
    <row r="757" spans="1:15" x14ac:dyDescent="0.3">
      <c r="A757" t="s">
        <v>1988</v>
      </c>
      <c r="B757" t="s">
        <v>1989</v>
      </c>
      <c r="C757" t="s">
        <v>482</v>
      </c>
      <c r="D757" t="s">
        <v>563</v>
      </c>
      <c r="E757">
        <v>51</v>
      </c>
      <c r="F757">
        <v>34</v>
      </c>
      <c r="G757">
        <v>7</v>
      </c>
      <c r="H757">
        <v>10</v>
      </c>
      <c r="I757">
        <v>2</v>
      </c>
      <c r="J757">
        <v>0.66666666666666696</v>
      </c>
      <c r="K757">
        <v>0.68932038834951503</v>
      </c>
      <c r="L757">
        <v>0.106811319505737</v>
      </c>
      <c r="M757">
        <v>-0.212091019825209</v>
      </c>
      <c r="N757">
        <v>-0.27051748194388697</v>
      </c>
      <c r="O757">
        <v>4</v>
      </c>
    </row>
    <row r="758" spans="1:15" x14ac:dyDescent="0.3">
      <c r="A758" t="s">
        <v>2015</v>
      </c>
      <c r="B758" t="s">
        <v>2016</v>
      </c>
      <c r="C758" t="s">
        <v>53</v>
      </c>
      <c r="D758" t="s">
        <v>2017</v>
      </c>
      <c r="E758">
        <v>55</v>
      </c>
      <c r="F758">
        <v>35</v>
      </c>
      <c r="G758">
        <v>10</v>
      </c>
      <c r="H758">
        <v>10</v>
      </c>
      <c r="I758">
        <v>4</v>
      </c>
      <c r="J758">
        <v>0.63636363636363602</v>
      </c>
      <c r="K758">
        <v>0.68932038834951503</v>
      </c>
      <c r="L758">
        <v>0.106811319505737</v>
      </c>
      <c r="M758">
        <v>-0.495797189201786</v>
      </c>
      <c r="N758">
        <v>-0.59706268509934601</v>
      </c>
      <c r="O758">
        <v>4</v>
      </c>
    </row>
    <row r="759" spans="1:15" x14ac:dyDescent="0.3">
      <c r="A759" t="s">
        <v>2071</v>
      </c>
      <c r="B759" t="s">
        <v>2072</v>
      </c>
      <c r="C759" t="s">
        <v>1321</v>
      </c>
      <c r="D759" t="s">
        <v>2073</v>
      </c>
      <c r="E759">
        <v>50</v>
      </c>
      <c r="F759">
        <v>32</v>
      </c>
      <c r="G759">
        <v>8</v>
      </c>
      <c r="H759">
        <v>10</v>
      </c>
      <c r="I759">
        <v>0</v>
      </c>
      <c r="J759">
        <v>0.64</v>
      </c>
      <c r="K759">
        <v>0.68932038834951503</v>
      </c>
      <c r="L759">
        <v>0.106811319505737</v>
      </c>
      <c r="M759">
        <v>-0.461752448876596</v>
      </c>
      <c r="N759">
        <v>-0.55787726072069099</v>
      </c>
      <c r="O759">
        <v>4</v>
      </c>
    </row>
    <row r="760" spans="1:15" x14ac:dyDescent="0.3">
      <c r="A760" t="s">
        <v>2101</v>
      </c>
      <c r="B760" t="s">
        <v>2102</v>
      </c>
      <c r="C760" t="s">
        <v>104</v>
      </c>
      <c r="D760" t="s">
        <v>2103</v>
      </c>
      <c r="E760">
        <v>45</v>
      </c>
      <c r="F760">
        <v>29</v>
      </c>
      <c r="G760">
        <v>3</v>
      </c>
      <c r="H760">
        <v>13</v>
      </c>
      <c r="I760">
        <v>5</v>
      </c>
      <c r="J760">
        <v>0.64444444444444404</v>
      </c>
      <c r="K760">
        <v>0.68932038834951503</v>
      </c>
      <c r="L760">
        <v>0.106811319505737</v>
      </c>
      <c r="M760">
        <v>-0.42014221070136498</v>
      </c>
      <c r="N760">
        <v>-0.50998396425789005</v>
      </c>
      <c r="O760">
        <v>4</v>
      </c>
    </row>
    <row r="761" spans="1:15" x14ac:dyDescent="0.3">
      <c r="A761" t="s">
        <v>2110</v>
      </c>
      <c r="B761" t="s">
        <v>2111</v>
      </c>
      <c r="C761" t="s">
        <v>842</v>
      </c>
      <c r="D761" t="s">
        <v>2112</v>
      </c>
      <c r="E761">
        <v>79</v>
      </c>
      <c r="F761">
        <v>53</v>
      </c>
      <c r="G761">
        <v>13</v>
      </c>
      <c r="H761">
        <v>13</v>
      </c>
      <c r="I761">
        <v>1</v>
      </c>
      <c r="J761">
        <v>0.670886075949367</v>
      </c>
      <c r="K761">
        <v>0.68932038834951503</v>
      </c>
      <c r="L761">
        <v>0.106811319505737</v>
      </c>
      <c r="M761">
        <v>-0.17258762915251999</v>
      </c>
      <c r="N761">
        <v>-0.22504916251717599</v>
      </c>
      <c r="O761">
        <v>4</v>
      </c>
    </row>
    <row r="762" spans="1:15" x14ac:dyDescent="0.3">
      <c r="A762" t="s">
        <v>2174</v>
      </c>
      <c r="B762" t="s">
        <v>2175</v>
      </c>
      <c r="C762" t="s">
        <v>2176</v>
      </c>
      <c r="D762" t="s">
        <v>2177</v>
      </c>
      <c r="E762">
        <v>72</v>
      </c>
      <c r="F762">
        <v>46</v>
      </c>
      <c r="G762">
        <v>12</v>
      </c>
      <c r="H762">
        <v>14</v>
      </c>
      <c r="I762">
        <v>9</v>
      </c>
      <c r="J762">
        <v>0.63888888888888895</v>
      </c>
      <c r="K762">
        <v>0.68932038834951503</v>
      </c>
      <c r="L762">
        <v>0.106811319505737</v>
      </c>
      <c r="M762">
        <v>-0.47215500842040498</v>
      </c>
      <c r="N762">
        <v>-0.56985058483639195</v>
      </c>
      <c r="O762">
        <v>4</v>
      </c>
    </row>
    <row r="763" spans="1:15" x14ac:dyDescent="0.3">
      <c r="A763" t="s">
        <v>2196</v>
      </c>
      <c r="B763" t="s">
        <v>2197</v>
      </c>
      <c r="C763" t="s">
        <v>100</v>
      </c>
      <c r="D763" t="s">
        <v>2198</v>
      </c>
      <c r="E763">
        <v>50</v>
      </c>
      <c r="F763">
        <v>32</v>
      </c>
      <c r="G763">
        <v>8</v>
      </c>
      <c r="H763">
        <v>10</v>
      </c>
      <c r="I763">
        <v>12</v>
      </c>
      <c r="J763">
        <v>0.64</v>
      </c>
      <c r="K763">
        <v>0.68932038834951503</v>
      </c>
      <c r="L763">
        <v>0.106811319505737</v>
      </c>
      <c r="M763">
        <v>-0.461752448876596</v>
      </c>
      <c r="N763">
        <v>-0.55787726072069099</v>
      </c>
      <c r="O763">
        <v>4</v>
      </c>
    </row>
    <row r="764" spans="1:15" x14ac:dyDescent="0.3">
      <c r="A764" t="s">
        <v>2205</v>
      </c>
      <c r="B764" t="s">
        <v>2206</v>
      </c>
      <c r="C764" t="s">
        <v>2207</v>
      </c>
      <c r="D764" t="s">
        <v>2208</v>
      </c>
      <c r="E764">
        <v>126</v>
      </c>
      <c r="F764">
        <v>84</v>
      </c>
      <c r="G764">
        <v>17</v>
      </c>
      <c r="H764">
        <v>25</v>
      </c>
      <c r="I764">
        <v>18</v>
      </c>
      <c r="J764">
        <v>0.66666666666666696</v>
      </c>
      <c r="K764">
        <v>0.68932038834951503</v>
      </c>
      <c r="L764">
        <v>0.106811319505737</v>
      </c>
      <c r="M764">
        <v>-0.212091019825209</v>
      </c>
      <c r="N764">
        <v>-0.27051748194388697</v>
      </c>
      <c r="O764">
        <v>4</v>
      </c>
    </row>
    <row r="765" spans="1:15" x14ac:dyDescent="0.3">
      <c r="A765" t="s">
        <v>2216</v>
      </c>
      <c r="B765" t="s">
        <v>2217</v>
      </c>
      <c r="C765" t="s">
        <v>650</v>
      </c>
      <c r="D765" t="s">
        <v>2218</v>
      </c>
      <c r="E765">
        <v>85</v>
      </c>
      <c r="F765">
        <v>55</v>
      </c>
      <c r="G765">
        <v>12</v>
      </c>
      <c r="H765">
        <v>18</v>
      </c>
      <c r="I765">
        <v>24</v>
      </c>
      <c r="J765">
        <v>0.64705882352941202</v>
      </c>
      <c r="K765">
        <v>0.68932038834951503</v>
      </c>
      <c r="L765">
        <v>0.106811319505737</v>
      </c>
      <c r="M765">
        <v>-0.39566560001005202</v>
      </c>
      <c r="N765">
        <v>-0.48181143692683098</v>
      </c>
      <c r="O765">
        <v>4</v>
      </c>
    </row>
    <row r="766" spans="1:15" x14ac:dyDescent="0.3">
      <c r="A766" t="s">
        <v>2246</v>
      </c>
      <c r="B766" t="s">
        <v>2247</v>
      </c>
      <c r="C766" t="s">
        <v>158</v>
      </c>
      <c r="D766" t="s">
        <v>2248</v>
      </c>
      <c r="E766">
        <v>33</v>
      </c>
      <c r="F766">
        <v>22</v>
      </c>
      <c r="G766">
        <v>6</v>
      </c>
      <c r="H766">
        <v>5</v>
      </c>
      <c r="I766">
        <v>2</v>
      </c>
      <c r="J766">
        <v>0.66666666666666696</v>
      </c>
      <c r="K766">
        <v>0.68932038834951503</v>
      </c>
      <c r="L766">
        <v>0.106811319505737</v>
      </c>
      <c r="M766">
        <v>-0.212091019825209</v>
      </c>
      <c r="N766">
        <v>-0.27051748194388697</v>
      </c>
      <c r="O766">
        <v>4</v>
      </c>
    </row>
    <row r="767" spans="1:15" x14ac:dyDescent="0.3">
      <c r="A767" t="s">
        <v>2269</v>
      </c>
      <c r="B767" t="s">
        <v>2270</v>
      </c>
      <c r="C767" t="s">
        <v>33</v>
      </c>
      <c r="D767" t="s">
        <v>2271</v>
      </c>
      <c r="E767">
        <v>95</v>
      </c>
      <c r="F767">
        <v>63</v>
      </c>
      <c r="G767">
        <v>16</v>
      </c>
      <c r="H767">
        <v>16</v>
      </c>
      <c r="I767">
        <v>7</v>
      </c>
      <c r="J767">
        <v>0.66315789473684195</v>
      </c>
      <c r="K767">
        <v>0.68932038834951503</v>
      </c>
      <c r="L767">
        <v>0.106811319505737</v>
      </c>
      <c r="M767">
        <v>-0.24494120785828599</v>
      </c>
      <c r="N767">
        <v>-0.30832797915136101</v>
      </c>
      <c r="O767">
        <v>4</v>
      </c>
    </row>
    <row r="768" spans="1:15" x14ac:dyDescent="0.3">
      <c r="A768" t="s">
        <v>2275</v>
      </c>
      <c r="B768" t="s">
        <v>2276</v>
      </c>
      <c r="C768" t="s">
        <v>158</v>
      </c>
      <c r="D768" t="s">
        <v>2277</v>
      </c>
      <c r="E768">
        <v>69</v>
      </c>
      <c r="F768">
        <v>45</v>
      </c>
      <c r="G768">
        <v>17</v>
      </c>
      <c r="H768">
        <v>7</v>
      </c>
      <c r="I768">
        <v>5</v>
      </c>
      <c r="J768">
        <v>0.65217391304347805</v>
      </c>
      <c r="K768">
        <v>0.68932038834951503</v>
      </c>
      <c r="L768">
        <v>0.106811319505737</v>
      </c>
      <c r="M768">
        <v>-0.347776579092267</v>
      </c>
      <c r="N768">
        <v>-0.42669127475736701</v>
      </c>
      <c r="O768">
        <v>4</v>
      </c>
    </row>
    <row r="769" spans="1:15" x14ac:dyDescent="0.3">
      <c r="A769" t="s">
        <v>2287</v>
      </c>
      <c r="B769" t="s">
        <v>2288</v>
      </c>
      <c r="C769" t="s">
        <v>150</v>
      </c>
      <c r="D769" t="s">
        <v>2289</v>
      </c>
      <c r="E769">
        <v>65</v>
      </c>
      <c r="F769">
        <v>42</v>
      </c>
      <c r="G769">
        <v>9</v>
      </c>
      <c r="H769">
        <v>14</v>
      </c>
      <c r="I769">
        <v>4</v>
      </c>
      <c r="J769">
        <v>0.64615384615384597</v>
      </c>
      <c r="K769">
        <v>0.68932038834951503</v>
      </c>
      <c r="L769">
        <v>0.106811319505737</v>
      </c>
      <c r="M769">
        <v>-0.40413827294165999</v>
      </c>
      <c r="N769">
        <v>-0.49156346561835101</v>
      </c>
      <c r="O769">
        <v>4</v>
      </c>
    </row>
    <row r="770" spans="1:15" x14ac:dyDescent="0.3">
      <c r="A770" t="s">
        <v>2308</v>
      </c>
      <c r="B770" t="s">
        <v>2309</v>
      </c>
      <c r="C770" t="s">
        <v>2310</v>
      </c>
      <c r="D770" t="s">
        <v>2311</v>
      </c>
      <c r="E770">
        <v>216</v>
      </c>
      <c r="F770">
        <v>139</v>
      </c>
      <c r="G770">
        <v>22</v>
      </c>
      <c r="H770">
        <v>55</v>
      </c>
      <c r="I770">
        <v>26</v>
      </c>
      <c r="J770">
        <v>0.64351851851851805</v>
      </c>
      <c r="K770">
        <v>0.68932038834951503</v>
      </c>
      <c r="L770">
        <v>0.106811319505737</v>
      </c>
      <c r="M770">
        <v>-0.428811010321205</v>
      </c>
      <c r="N770">
        <v>-0.51996173435430704</v>
      </c>
      <c r="O770">
        <v>4</v>
      </c>
    </row>
    <row r="771" spans="1:15" x14ac:dyDescent="0.3">
      <c r="A771" t="s">
        <v>2312</v>
      </c>
      <c r="B771" t="s">
        <v>2313</v>
      </c>
      <c r="C771" t="s">
        <v>346</v>
      </c>
      <c r="D771" t="s">
        <v>2314</v>
      </c>
      <c r="E771">
        <v>367</v>
      </c>
      <c r="F771">
        <v>243</v>
      </c>
      <c r="G771">
        <v>103</v>
      </c>
      <c r="H771">
        <v>21</v>
      </c>
      <c r="I771">
        <v>10</v>
      </c>
      <c r="J771">
        <v>0.66212534059945505</v>
      </c>
      <c r="K771">
        <v>0.68932038834951503</v>
      </c>
      <c r="L771">
        <v>0.106811319505737</v>
      </c>
      <c r="M771">
        <v>-0.25460829316502198</v>
      </c>
      <c r="N771">
        <v>-0.31945477396990901</v>
      </c>
      <c r="O771">
        <v>4</v>
      </c>
    </row>
    <row r="772" spans="1:15" x14ac:dyDescent="0.3">
      <c r="A772" t="s">
        <v>2321</v>
      </c>
      <c r="B772" t="s">
        <v>2322</v>
      </c>
      <c r="C772" t="s">
        <v>701</v>
      </c>
      <c r="D772" t="s">
        <v>2323</v>
      </c>
      <c r="E772">
        <v>46</v>
      </c>
      <c r="F772">
        <v>30</v>
      </c>
      <c r="G772">
        <v>6</v>
      </c>
      <c r="H772">
        <v>10</v>
      </c>
      <c r="I772">
        <v>3</v>
      </c>
      <c r="J772">
        <v>0.65217391304347805</v>
      </c>
      <c r="K772">
        <v>0.68932038834951503</v>
      </c>
      <c r="L772">
        <v>0.106811319505737</v>
      </c>
      <c r="M772">
        <v>-0.347776579092267</v>
      </c>
      <c r="N772">
        <v>-0.42669127475736701</v>
      </c>
      <c r="O772">
        <v>4</v>
      </c>
    </row>
    <row r="773" spans="1:15" x14ac:dyDescent="0.3">
      <c r="A773" t="s">
        <v>2324</v>
      </c>
      <c r="B773" t="s">
        <v>2325</v>
      </c>
      <c r="C773" t="s">
        <v>539</v>
      </c>
      <c r="D773" t="s">
        <v>2326</v>
      </c>
      <c r="E773">
        <v>26</v>
      </c>
      <c r="F773">
        <v>17</v>
      </c>
      <c r="G773">
        <v>4</v>
      </c>
      <c r="H773">
        <v>5</v>
      </c>
      <c r="I773">
        <v>1</v>
      </c>
      <c r="J773">
        <v>0.65384615384615397</v>
      </c>
      <c r="K773">
        <v>0.68932038834951503</v>
      </c>
      <c r="L773">
        <v>0.106811319505737</v>
      </c>
      <c r="M773">
        <v>-0.33212055302299098</v>
      </c>
      <c r="N773">
        <v>-0.40867122174042703</v>
      </c>
      <c r="O773">
        <v>4</v>
      </c>
    </row>
    <row r="774" spans="1:15" x14ac:dyDescent="0.3">
      <c r="A774" t="s">
        <v>2331</v>
      </c>
      <c r="B774" t="s">
        <v>2332</v>
      </c>
      <c r="C774" t="s">
        <v>158</v>
      </c>
      <c r="D774" t="s">
        <v>2333</v>
      </c>
      <c r="E774">
        <v>127</v>
      </c>
      <c r="F774">
        <v>83</v>
      </c>
      <c r="G774">
        <v>14</v>
      </c>
      <c r="H774">
        <v>30</v>
      </c>
      <c r="I774">
        <v>1</v>
      </c>
      <c r="J774">
        <v>0.65354330708661401</v>
      </c>
      <c r="K774">
        <v>0.68932038834951503</v>
      </c>
      <c r="L774">
        <v>0.106811319505737</v>
      </c>
      <c r="M774">
        <v>-0.334955896326876</v>
      </c>
      <c r="N774">
        <v>-0.41193469590885001</v>
      </c>
      <c r="O774">
        <v>4</v>
      </c>
    </row>
    <row r="775" spans="1:15" x14ac:dyDescent="0.3">
      <c r="A775" t="s">
        <v>2337</v>
      </c>
      <c r="B775" t="s">
        <v>2338</v>
      </c>
      <c r="C775" t="s">
        <v>17</v>
      </c>
      <c r="D775" t="s">
        <v>2339</v>
      </c>
      <c r="E775">
        <v>49</v>
      </c>
      <c r="F775">
        <v>32</v>
      </c>
      <c r="G775">
        <v>5</v>
      </c>
      <c r="H775">
        <v>12</v>
      </c>
      <c r="I775">
        <v>5</v>
      </c>
      <c r="J775">
        <v>0.65306122448979598</v>
      </c>
      <c r="K775">
        <v>0.68932038834951503</v>
      </c>
      <c r="L775">
        <v>0.106811319505737</v>
      </c>
      <c r="M775">
        <v>-0.33946929995346797</v>
      </c>
      <c r="N775">
        <v>-0.41712961397286902</v>
      </c>
      <c r="O775">
        <v>4</v>
      </c>
    </row>
    <row r="776" spans="1:15" x14ac:dyDescent="0.3">
      <c r="A776" t="s">
        <v>2395</v>
      </c>
      <c r="B776" t="s">
        <v>2396</v>
      </c>
      <c r="C776" t="s">
        <v>1086</v>
      </c>
      <c r="D776" t="s">
        <v>2397</v>
      </c>
      <c r="E776">
        <v>72</v>
      </c>
      <c r="F776">
        <v>47</v>
      </c>
      <c r="G776">
        <v>7</v>
      </c>
      <c r="H776">
        <v>18</v>
      </c>
      <c r="I776">
        <v>3</v>
      </c>
      <c r="J776">
        <v>0.65277777777777801</v>
      </c>
      <c r="K776">
        <v>0.68932038834951503</v>
      </c>
      <c r="L776">
        <v>0.106811319505737</v>
      </c>
      <c r="M776">
        <v>-0.34212301412280599</v>
      </c>
      <c r="N776">
        <v>-0.42018403339013899</v>
      </c>
      <c r="O776">
        <v>4</v>
      </c>
    </row>
    <row r="777" spans="1:15" x14ac:dyDescent="0.3">
      <c r="A777" t="s">
        <v>2413</v>
      </c>
      <c r="B777" t="s">
        <v>2414</v>
      </c>
      <c r="C777" t="s">
        <v>158</v>
      </c>
      <c r="D777" t="s">
        <v>2415</v>
      </c>
      <c r="E777">
        <v>621</v>
      </c>
      <c r="F777">
        <v>413</v>
      </c>
      <c r="G777">
        <v>98</v>
      </c>
      <c r="H777">
        <v>110</v>
      </c>
      <c r="I777">
        <v>1</v>
      </c>
      <c r="J777">
        <v>0.66505636070853502</v>
      </c>
      <c r="K777">
        <v>0.68932038834951503</v>
      </c>
      <c r="L777">
        <v>0.106811319505737</v>
      </c>
      <c r="M777">
        <v>-0.22716719307710401</v>
      </c>
      <c r="N777">
        <v>-0.287870125589829</v>
      </c>
      <c r="O777">
        <v>4</v>
      </c>
    </row>
    <row r="778" spans="1:15" x14ac:dyDescent="0.3">
      <c r="A778" t="s">
        <v>2450</v>
      </c>
      <c r="B778" t="s">
        <v>2451</v>
      </c>
      <c r="C778" t="s">
        <v>278</v>
      </c>
      <c r="D778" t="s">
        <v>2452</v>
      </c>
      <c r="E778">
        <v>63</v>
      </c>
      <c r="F778">
        <v>42</v>
      </c>
      <c r="G778">
        <v>17</v>
      </c>
      <c r="H778">
        <v>4</v>
      </c>
      <c r="I778">
        <v>0</v>
      </c>
      <c r="J778">
        <v>0.66666666666666696</v>
      </c>
      <c r="K778">
        <v>0.68932038834951503</v>
      </c>
      <c r="L778">
        <v>0.106811319505737</v>
      </c>
      <c r="M778">
        <v>-0.212091019825209</v>
      </c>
      <c r="N778">
        <v>-0.27051748194388697</v>
      </c>
      <c r="O778">
        <v>4</v>
      </c>
    </row>
    <row r="779" spans="1:15" x14ac:dyDescent="0.3">
      <c r="A779" t="s">
        <v>2514</v>
      </c>
      <c r="B779" t="s">
        <v>2515</v>
      </c>
      <c r="C779" t="s">
        <v>61</v>
      </c>
      <c r="D779" t="s">
        <v>2516</v>
      </c>
      <c r="E779">
        <v>22</v>
      </c>
      <c r="F779">
        <v>14</v>
      </c>
      <c r="G779">
        <v>5</v>
      </c>
      <c r="H779">
        <v>3</v>
      </c>
      <c r="I779">
        <v>1</v>
      </c>
      <c r="J779">
        <v>0.63636363636363602</v>
      </c>
      <c r="K779">
        <v>0.68932038834951503</v>
      </c>
      <c r="L779">
        <v>0.106811319505737</v>
      </c>
      <c r="M779">
        <v>-0.495797189201786</v>
      </c>
      <c r="N779">
        <v>-0.59706268509934601</v>
      </c>
      <c r="O779">
        <v>4</v>
      </c>
    </row>
    <row r="780" spans="1:15" x14ac:dyDescent="0.3">
      <c r="A780" t="s">
        <v>2523</v>
      </c>
      <c r="B780" t="s">
        <v>2524</v>
      </c>
      <c r="C780" t="s">
        <v>116</v>
      </c>
      <c r="D780" t="s">
        <v>2353</v>
      </c>
      <c r="E780">
        <v>23</v>
      </c>
      <c r="F780">
        <v>15</v>
      </c>
      <c r="G780">
        <v>2</v>
      </c>
      <c r="H780">
        <v>6</v>
      </c>
      <c r="I780">
        <v>3</v>
      </c>
      <c r="J780">
        <v>0.65217391304347805</v>
      </c>
      <c r="K780">
        <v>0.68932038834951503</v>
      </c>
      <c r="L780">
        <v>0.106811319505737</v>
      </c>
      <c r="M780">
        <v>-0.347776579092267</v>
      </c>
      <c r="N780">
        <v>-0.42669127475736701</v>
      </c>
      <c r="O780">
        <v>4</v>
      </c>
    </row>
    <row r="781" spans="1:15" x14ac:dyDescent="0.3">
      <c r="A781" t="s">
        <v>2531</v>
      </c>
      <c r="B781" t="s">
        <v>2532</v>
      </c>
      <c r="C781" t="s">
        <v>1235</v>
      </c>
      <c r="D781" t="s">
        <v>2533</v>
      </c>
      <c r="E781">
        <v>48</v>
      </c>
      <c r="F781">
        <v>32</v>
      </c>
      <c r="G781">
        <v>4</v>
      </c>
      <c r="H781">
        <v>12</v>
      </c>
      <c r="I781">
        <v>5</v>
      </c>
      <c r="J781">
        <v>0.66666666666666696</v>
      </c>
      <c r="K781">
        <v>0.68932038834951503</v>
      </c>
      <c r="L781">
        <v>0.106811319505737</v>
      </c>
      <c r="M781">
        <v>-0.212091019825209</v>
      </c>
      <c r="N781">
        <v>-0.27051748194388697</v>
      </c>
      <c r="O781">
        <v>4</v>
      </c>
    </row>
    <row r="782" spans="1:15" x14ac:dyDescent="0.3">
      <c r="A782" t="s">
        <v>2552</v>
      </c>
      <c r="B782" t="s">
        <v>2553</v>
      </c>
      <c r="C782" t="s">
        <v>37</v>
      </c>
      <c r="D782" t="s">
        <v>2353</v>
      </c>
      <c r="E782">
        <v>30</v>
      </c>
      <c r="F782">
        <v>19</v>
      </c>
      <c r="G782">
        <v>6</v>
      </c>
      <c r="H782">
        <v>5</v>
      </c>
      <c r="I782">
        <v>4</v>
      </c>
      <c r="J782">
        <v>0.63333333333333297</v>
      </c>
      <c r="K782">
        <v>0.68932038834951503</v>
      </c>
      <c r="L782">
        <v>0.106811319505737</v>
      </c>
      <c r="M782">
        <v>-0.52416780613944403</v>
      </c>
      <c r="N782">
        <v>-0.62971720541489296</v>
      </c>
      <c r="O782">
        <v>4</v>
      </c>
    </row>
    <row r="783" spans="1:15" x14ac:dyDescent="0.3">
      <c r="A783" t="s">
        <v>2560</v>
      </c>
      <c r="B783" t="s">
        <v>2561</v>
      </c>
      <c r="C783" t="s">
        <v>132</v>
      </c>
      <c r="D783" t="s">
        <v>2562</v>
      </c>
      <c r="E783">
        <v>263</v>
      </c>
      <c r="F783">
        <v>168</v>
      </c>
      <c r="G783">
        <v>49</v>
      </c>
      <c r="H783">
        <v>46</v>
      </c>
      <c r="I783">
        <v>2</v>
      </c>
      <c r="J783">
        <v>0.63878326996197698</v>
      </c>
      <c r="K783">
        <v>0.68932038834951503</v>
      </c>
      <c r="L783">
        <v>0.106811319505737</v>
      </c>
      <c r="M783">
        <v>-0.47314384487894101</v>
      </c>
      <c r="N783">
        <v>-0.57098873351659096</v>
      </c>
      <c r="O783">
        <v>4</v>
      </c>
    </row>
    <row r="784" spans="1:15" x14ac:dyDescent="0.3">
      <c r="A784" t="s">
        <v>2576</v>
      </c>
      <c r="B784" t="s">
        <v>2577</v>
      </c>
      <c r="C784" t="s">
        <v>1201</v>
      </c>
      <c r="D784" t="s">
        <v>2578</v>
      </c>
      <c r="E784">
        <v>128</v>
      </c>
      <c r="F784">
        <v>85</v>
      </c>
      <c r="G784">
        <v>18</v>
      </c>
      <c r="H784">
        <v>25</v>
      </c>
      <c r="I784">
        <v>2</v>
      </c>
      <c r="J784">
        <v>0.6640625</v>
      </c>
      <c r="K784">
        <v>0.68932038834951503</v>
      </c>
      <c r="L784">
        <v>0.106811319505737</v>
      </c>
      <c r="M784">
        <v>-0.23647201875600801</v>
      </c>
      <c r="N784">
        <v>-0.29857996034005901</v>
      </c>
      <c r="O784">
        <v>4</v>
      </c>
    </row>
    <row r="785" spans="1:15" x14ac:dyDescent="0.3">
      <c r="A785" t="s">
        <v>2638</v>
      </c>
      <c r="B785" t="s">
        <v>2639</v>
      </c>
      <c r="C785" t="s">
        <v>33</v>
      </c>
      <c r="D785" t="s">
        <v>2640</v>
      </c>
      <c r="E785">
        <v>277</v>
      </c>
      <c r="F785">
        <v>186</v>
      </c>
      <c r="G785">
        <v>29</v>
      </c>
      <c r="H785">
        <v>62</v>
      </c>
      <c r="I785">
        <v>20</v>
      </c>
      <c r="J785">
        <v>0.67148014440433201</v>
      </c>
      <c r="K785">
        <v>0.68932038834951503</v>
      </c>
      <c r="L785">
        <v>0.106811319505737</v>
      </c>
      <c r="M785">
        <v>-0.16702577992423601</v>
      </c>
      <c r="N785">
        <v>-0.21864748577478799</v>
      </c>
      <c r="O785">
        <v>4</v>
      </c>
    </row>
    <row r="786" spans="1:15" x14ac:dyDescent="0.3">
      <c r="A786" t="s">
        <v>2641</v>
      </c>
      <c r="B786" t="s">
        <v>2642</v>
      </c>
      <c r="C786" t="s">
        <v>346</v>
      </c>
      <c r="D786" t="s">
        <v>2643</v>
      </c>
      <c r="E786">
        <v>50</v>
      </c>
      <c r="F786">
        <v>32</v>
      </c>
      <c r="G786">
        <v>7</v>
      </c>
      <c r="H786">
        <v>11</v>
      </c>
      <c r="I786">
        <v>3</v>
      </c>
      <c r="J786">
        <v>0.64</v>
      </c>
      <c r="K786">
        <v>0.68932038834951503</v>
      </c>
      <c r="L786">
        <v>0.106811319505737</v>
      </c>
      <c r="M786">
        <v>-0.461752448876596</v>
      </c>
      <c r="N786">
        <v>-0.55787726072069099</v>
      </c>
      <c r="O786">
        <v>4</v>
      </c>
    </row>
    <row r="787" spans="1:15" x14ac:dyDescent="0.3">
      <c r="A787" t="s">
        <v>2669</v>
      </c>
      <c r="B787" t="s">
        <v>2670</v>
      </c>
      <c r="C787" t="s">
        <v>383</v>
      </c>
      <c r="D787" t="s">
        <v>2671</v>
      </c>
      <c r="E787">
        <v>216</v>
      </c>
      <c r="F787">
        <v>140</v>
      </c>
      <c r="G787">
        <v>40</v>
      </c>
      <c r="H787">
        <v>36</v>
      </c>
      <c r="I787">
        <v>14</v>
      </c>
      <c r="J787">
        <v>0.64814814814814803</v>
      </c>
      <c r="K787">
        <v>0.68932038834951503</v>
      </c>
      <c r="L787">
        <v>0.106811319505737</v>
      </c>
      <c r="M787">
        <v>-0.38546701222200602</v>
      </c>
      <c r="N787">
        <v>-0.47007288387222301</v>
      </c>
      <c r="O787">
        <v>4</v>
      </c>
    </row>
    <row r="788" spans="1:15" x14ac:dyDescent="0.3">
      <c r="A788" t="s">
        <v>2694</v>
      </c>
      <c r="B788" t="s">
        <v>2695</v>
      </c>
      <c r="C788" t="s">
        <v>522</v>
      </c>
      <c r="D788" t="s">
        <v>2696</v>
      </c>
      <c r="E788">
        <v>117</v>
      </c>
      <c r="F788">
        <v>74</v>
      </c>
      <c r="G788">
        <v>25</v>
      </c>
      <c r="H788">
        <v>18</v>
      </c>
      <c r="I788">
        <v>3</v>
      </c>
      <c r="J788">
        <v>0.63247863247863201</v>
      </c>
      <c r="K788">
        <v>0.68932038834951503</v>
      </c>
      <c r="L788">
        <v>0.106811319505737</v>
      </c>
      <c r="M788">
        <v>-0.53216977501929597</v>
      </c>
      <c r="N788">
        <v>-0.63892745473466195</v>
      </c>
      <c r="O788">
        <v>4</v>
      </c>
    </row>
    <row r="789" spans="1:15" x14ac:dyDescent="0.3">
      <c r="A789" t="s">
        <v>2700</v>
      </c>
      <c r="B789" t="s">
        <v>2701</v>
      </c>
      <c r="C789" t="s">
        <v>233</v>
      </c>
      <c r="D789" t="s">
        <v>2702</v>
      </c>
      <c r="E789">
        <v>275</v>
      </c>
      <c r="F789">
        <v>177</v>
      </c>
      <c r="G789">
        <v>25</v>
      </c>
      <c r="H789">
        <v>73</v>
      </c>
      <c r="I789">
        <v>32</v>
      </c>
      <c r="J789">
        <v>0.64363636363636401</v>
      </c>
      <c r="K789">
        <v>0.68932038834951503</v>
      </c>
      <c r="L789">
        <v>0.106811319505737</v>
      </c>
      <c r="M789">
        <v>-0.427707708551407</v>
      </c>
      <c r="N789">
        <v>-0.51869183634203597</v>
      </c>
      <c r="O789">
        <v>4</v>
      </c>
    </row>
    <row r="790" spans="1:15" x14ac:dyDescent="0.3">
      <c r="A790" t="s">
        <v>2728</v>
      </c>
      <c r="B790" t="s">
        <v>2729</v>
      </c>
      <c r="C790" t="s">
        <v>543</v>
      </c>
      <c r="D790" t="s">
        <v>2730</v>
      </c>
      <c r="E790">
        <v>410</v>
      </c>
      <c r="F790">
        <v>264</v>
      </c>
      <c r="G790">
        <v>104</v>
      </c>
      <c r="H790">
        <v>42</v>
      </c>
      <c r="I790">
        <v>1</v>
      </c>
      <c r="J790">
        <v>0.64390243902439004</v>
      </c>
      <c r="K790">
        <v>0.68932038834951503</v>
      </c>
      <c r="L790">
        <v>0.106811319505737</v>
      </c>
      <c r="M790">
        <v>-0.425216629991027</v>
      </c>
      <c r="N790">
        <v>-0.51582461016798797</v>
      </c>
      <c r="O790">
        <v>4</v>
      </c>
    </row>
    <row r="791" spans="1:15" x14ac:dyDescent="0.3">
      <c r="A791" t="s">
        <v>2781</v>
      </c>
      <c r="B791" t="s">
        <v>2782</v>
      </c>
      <c r="C791" t="s">
        <v>53</v>
      </c>
      <c r="D791" t="s">
        <v>2783</v>
      </c>
      <c r="E791">
        <v>95</v>
      </c>
      <c r="F791">
        <v>60</v>
      </c>
      <c r="G791">
        <v>18</v>
      </c>
      <c r="H791">
        <v>17</v>
      </c>
      <c r="I791">
        <v>5</v>
      </c>
      <c r="J791">
        <v>0.63157894736842102</v>
      </c>
      <c r="K791">
        <v>0.68932038834951503</v>
      </c>
      <c r="L791">
        <v>0.106811319505737</v>
      </c>
      <c r="M791">
        <v>-0.54059290015598205</v>
      </c>
      <c r="N791">
        <v>-0.64862245401862995</v>
      </c>
      <c r="O791">
        <v>4</v>
      </c>
    </row>
    <row r="792" spans="1:15" x14ac:dyDescent="0.3">
      <c r="A792" t="s">
        <v>2790</v>
      </c>
      <c r="B792" t="s">
        <v>2791</v>
      </c>
      <c r="C792" t="s">
        <v>33</v>
      </c>
      <c r="D792" t="s">
        <v>2792</v>
      </c>
      <c r="E792">
        <v>432</v>
      </c>
      <c r="F792">
        <v>290</v>
      </c>
      <c r="G792">
        <v>25</v>
      </c>
      <c r="H792">
        <v>117</v>
      </c>
      <c r="I792">
        <v>16</v>
      </c>
      <c r="J792">
        <v>0.67129629629629595</v>
      </c>
      <c r="K792">
        <v>0.68932038834951503</v>
      </c>
      <c r="L792">
        <v>0.106811319505737</v>
      </c>
      <c r="M792">
        <v>-0.168747021726009</v>
      </c>
      <c r="N792">
        <v>-0.22062863146180201</v>
      </c>
      <c r="O792">
        <v>4</v>
      </c>
    </row>
    <row r="793" spans="1:15" x14ac:dyDescent="0.3">
      <c r="A793" t="s">
        <v>2793</v>
      </c>
      <c r="B793" t="s">
        <v>2794</v>
      </c>
      <c r="C793" t="s">
        <v>592</v>
      </c>
      <c r="D793" t="s">
        <v>2795</v>
      </c>
      <c r="E793">
        <v>147</v>
      </c>
      <c r="F793">
        <v>94</v>
      </c>
      <c r="G793">
        <v>21</v>
      </c>
      <c r="H793">
        <v>32</v>
      </c>
      <c r="I793">
        <v>35</v>
      </c>
      <c r="J793">
        <v>0.63945578231292499</v>
      </c>
      <c r="K793">
        <v>0.68932038834951503</v>
      </c>
      <c r="L793">
        <v>0.106811319505737</v>
      </c>
      <c r="M793">
        <v>-0.466847580081726</v>
      </c>
      <c r="N793">
        <v>-0.56374174600185001</v>
      </c>
      <c r="O793">
        <v>4</v>
      </c>
    </row>
    <row r="794" spans="1:15" x14ac:dyDescent="0.3">
      <c r="A794" t="s">
        <v>2827</v>
      </c>
      <c r="B794" t="s">
        <v>2828</v>
      </c>
      <c r="C794" t="s">
        <v>139</v>
      </c>
      <c r="D794" t="s">
        <v>2829</v>
      </c>
      <c r="E794">
        <v>180</v>
      </c>
      <c r="F794">
        <v>116</v>
      </c>
      <c r="G794">
        <v>19</v>
      </c>
      <c r="H794">
        <v>45</v>
      </c>
      <c r="I794">
        <v>27</v>
      </c>
      <c r="J794">
        <v>0.64444444444444404</v>
      </c>
      <c r="K794">
        <v>0.68932038834951503</v>
      </c>
      <c r="L794">
        <v>0.106811319505737</v>
      </c>
      <c r="M794">
        <v>-0.42014221070136498</v>
      </c>
      <c r="N794">
        <v>-0.50998396425789005</v>
      </c>
      <c r="O794">
        <v>4</v>
      </c>
    </row>
    <row r="795" spans="1:15" x14ac:dyDescent="0.3">
      <c r="A795" t="s">
        <v>2838</v>
      </c>
      <c r="B795" t="s">
        <v>2839</v>
      </c>
      <c r="C795" t="s">
        <v>150</v>
      </c>
      <c r="D795" t="s">
        <v>2840</v>
      </c>
      <c r="E795">
        <v>82</v>
      </c>
      <c r="F795">
        <v>52</v>
      </c>
      <c r="G795">
        <v>9</v>
      </c>
      <c r="H795">
        <v>21</v>
      </c>
      <c r="I795">
        <v>6</v>
      </c>
      <c r="J795">
        <v>0.63414634146341498</v>
      </c>
      <c r="K795">
        <v>0.68932038834951503</v>
      </c>
      <c r="L795">
        <v>0.106811319505737</v>
      </c>
      <c r="M795">
        <v>-0.51655617720494995</v>
      </c>
      <c r="N795">
        <v>-0.62095623654974597</v>
      </c>
      <c r="O795">
        <v>4</v>
      </c>
    </row>
    <row r="796" spans="1:15" x14ac:dyDescent="0.3">
      <c r="A796" t="s">
        <v>2847</v>
      </c>
      <c r="B796" t="s">
        <v>2848</v>
      </c>
      <c r="C796" t="s">
        <v>421</v>
      </c>
      <c r="D796" t="s">
        <v>2849</v>
      </c>
      <c r="E796">
        <v>150</v>
      </c>
      <c r="F796">
        <v>96</v>
      </c>
      <c r="G796">
        <v>28</v>
      </c>
      <c r="H796">
        <v>26</v>
      </c>
      <c r="I796">
        <v>16</v>
      </c>
      <c r="J796">
        <v>0.64</v>
      </c>
      <c r="K796">
        <v>0.68932038834951503</v>
      </c>
      <c r="L796">
        <v>0.106811319505737</v>
      </c>
      <c r="M796">
        <v>-0.461752448876596</v>
      </c>
      <c r="N796">
        <v>-0.55787726072069099</v>
      </c>
      <c r="O796">
        <v>4</v>
      </c>
    </row>
    <row r="797" spans="1:15" x14ac:dyDescent="0.3">
      <c r="A797" t="s">
        <v>2850</v>
      </c>
      <c r="B797" t="s">
        <v>2851</v>
      </c>
      <c r="C797" t="s">
        <v>139</v>
      </c>
      <c r="D797" t="s">
        <v>2852</v>
      </c>
      <c r="E797">
        <v>245</v>
      </c>
      <c r="F797">
        <v>162</v>
      </c>
      <c r="G797">
        <v>26</v>
      </c>
      <c r="H797">
        <v>57</v>
      </c>
      <c r="I797">
        <v>16</v>
      </c>
      <c r="J797">
        <v>0.66122448979591797</v>
      </c>
      <c r="K797">
        <v>0.68932038834951503</v>
      </c>
      <c r="L797">
        <v>0.106811319505737</v>
      </c>
      <c r="M797">
        <v>-0.26304233187651199</v>
      </c>
      <c r="N797">
        <v>-0.32916233475547901</v>
      </c>
      <c r="O797">
        <v>4</v>
      </c>
    </row>
    <row r="798" spans="1:15" x14ac:dyDescent="0.3">
      <c r="A798" t="s">
        <v>2865</v>
      </c>
      <c r="B798" t="s">
        <v>2866</v>
      </c>
      <c r="C798" t="s">
        <v>1928</v>
      </c>
      <c r="D798" t="s">
        <v>2867</v>
      </c>
      <c r="E798">
        <v>302</v>
      </c>
      <c r="F798">
        <v>192</v>
      </c>
      <c r="G798">
        <v>43</v>
      </c>
      <c r="H798">
        <v>67</v>
      </c>
      <c r="I798">
        <v>31</v>
      </c>
      <c r="J798">
        <v>0.63576158940397398</v>
      </c>
      <c r="K798">
        <v>0.68932038834951503</v>
      </c>
      <c r="L798">
        <v>0.106811319505737</v>
      </c>
      <c r="M798">
        <v>-0.50143373561324101</v>
      </c>
      <c r="N798">
        <v>-0.60355033814216996</v>
      </c>
      <c r="O798">
        <v>4</v>
      </c>
    </row>
    <row r="799" spans="1:15" x14ac:dyDescent="0.3">
      <c r="A799" t="s">
        <v>2874</v>
      </c>
      <c r="B799" t="s">
        <v>2875</v>
      </c>
      <c r="C799" t="s">
        <v>17</v>
      </c>
      <c r="D799" t="s">
        <v>2855</v>
      </c>
      <c r="E799">
        <v>287</v>
      </c>
      <c r="F799">
        <v>185</v>
      </c>
      <c r="G799">
        <v>54</v>
      </c>
      <c r="H799">
        <v>48</v>
      </c>
      <c r="I799">
        <v>23</v>
      </c>
      <c r="J799">
        <v>0.64459930313588898</v>
      </c>
      <c r="K799">
        <v>0.68932038834951503</v>
      </c>
      <c r="L799">
        <v>0.106811319505737</v>
      </c>
      <c r="M799">
        <v>-0.41869237661860398</v>
      </c>
      <c r="N799">
        <v>-0.50831520828357601</v>
      </c>
      <c r="O799">
        <v>4</v>
      </c>
    </row>
    <row r="800" spans="1:15" x14ac:dyDescent="0.3">
      <c r="A800" t="s">
        <v>2888</v>
      </c>
      <c r="B800" t="s">
        <v>2889</v>
      </c>
      <c r="C800" t="s">
        <v>33</v>
      </c>
      <c r="D800" t="s">
        <v>2890</v>
      </c>
      <c r="E800">
        <v>26</v>
      </c>
      <c r="F800">
        <v>17</v>
      </c>
      <c r="G800">
        <v>0</v>
      </c>
      <c r="H800">
        <v>9</v>
      </c>
      <c r="I800">
        <v>1</v>
      </c>
      <c r="J800">
        <v>0.65384615384615397</v>
      </c>
      <c r="K800">
        <v>0.68932038834951503</v>
      </c>
      <c r="L800">
        <v>0.106811319505737</v>
      </c>
      <c r="M800">
        <v>-0.33212055302299098</v>
      </c>
      <c r="N800">
        <v>-0.40867122174042703</v>
      </c>
      <c r="O800">
        <v>4</v>
      </c>
    </row>
    <row r="801" spans="1:15" x14ac:dyDescent="0.3">
      <c r="A801" t="s">
        <v>2946</v>
      </c>
      <c r="B801" t="s">
        <v>2947</v>
      </c>
      <c r="C801" t="s">
        <v>1538</v>
      </c>
      <c r="D801" t="s">
        <v>2948</v>
      </c>
      <c r="E801">
        <v>525</v>
      </c>
      <c r="F801">
        <v>347</v>
      </c>
      <c r="G801">
        <v>40</v>
      </c>
      <c r="H801">
        <v>138</v>
      </c>
      <c r="I801">
        <v>22</v>
      </c>
      <c r="J801">
        <v>0.66095238095238096</v>
      </c>
      <c r="K801">
        <v>0.68932038834951503</v>
      </c>
      <c r="L801">
        <v>0.106811319505737</v>
      </c>
      <c r="M801">
        <v>-0.26558989747907702</v>
      </c>
      <c r="N801">
        <v>-0.33209457739605902</v>
      </c>
      <c r="O801">
        <v>4</v>
      </c>
    </row>
    <row r="802" spans="1:15" x14ac:dyDescent="0.3">
      <c r="A802" t="s">
        <v>2962</v>
      </c>
      <c r="B802" t="s">
        <v>2963</v>
      </c>
      <c r="C802" t="s">
        <v>346</v>
      </c>
      <c r="D802" t="s">
        <v>2964</v>
      </c>
      <c r="E802">
        <v>210</v>
      </c>
      <c r="F802">
        <v>137</v>
      </c>
      <c r="G802">
        <v>32</v>
      </c>
      <c r="H802">
        <v>41</v>
      </c>
      <c r="I802">
        <v>20</v>
      </c>
      <c r="J802">
        <v>0.65238095238095195</v>
      </c>
      <c r="K802">
        <v>0.68932038834951503</v>
      </c>
      <c r="L802">
        <v>0.106811319505737</v>
      </c>
      <c r="M802">
        <v>-0.34583821395988001</v>
      </c>
      <c r="N802">
        <v>-0.42446022057431698</v>
      </c>
      <c r="O802">
        <v>4</v>
      </c>
    </row>
    <row r="803" spans="1:15" x14ac:dyDescent="0.3">
      <c r="A803" t="s">
        <v>2971</v>
      </c>
      <c r="B803" t="s">
        <v>2972</v>
      </c>
      <c r="C803" t="s">
        <v>2211</v>
      </c>
      <c r="D803" t="s">
        <v>2973</v>
      </c>
      <c r="E803">
        <v>161</v>
      </c>
      <c r="F803">
        <v>104</v>
      </c>
      <c r="G803">
        <v>16</v>
      </c>
      <c r="H803">
        <v>41</v>
      </c>
      <c r="I803">
        <v>20</v>
      </c>
      <c r="J803">
        <v>0.64596273291925499</v>
      </c>
      <c r="K803">
        <v>0.68932038834951503</v>
      </c>
      <c r="L803">
        <v>0.106811319505737</v>
      </c>
      <c r="M803">
        <v>-0.40592753306386398</v>
      </c>
      <c r="N803">
        <v>-0.49362290024885902</v>
      </c>
      <c r="O803">
        <v>4</v>
      </c>
    </row>
    <row r="804" spans="1:15" x14ac:dyDescent="0.3">
      <c r="A804" t="s">
        <v>2990</v>
      </c>
      <c r="B804" t="s">
        <v>2991</v>
      </c>
      <c r="C804" t="s">
        <v>346</v>
      </c>
      <c r="D804" t="s">
        <v>2992</v>
      </c>
      <c r="E804">
        <v>318</v>
      </c>
      <c r="F804">
        <v>211</v>
      </c>
      <c r="G804">
        <v>32</v>
      </c>
      <c r="H804">
        <v>75</v>
      </c>
      <c r="I804">
        <v>26</v>
      </c>
      <c r="J804">
        <v>0.66352201257861598</v>
      </c>
      <c r="K804">
        <v>0.68932038834951503</v>
      </c>
      <c r="L804">
        <v>0.106811319505737</v>
      </c>
      <c r="M804">
        <v>-0.24153222608126901</v>
      </c>
      <c r="N804">
        <v>-0.30440424830907598</v>
      </c>
      <c r="O804">
        <v>4</v>
      </c>
    </row>
    <row r="805" spans="1:15" x14ac:dyDescent="0.3">
      <c r="A805" t="s">
        <v>3024</v>
      </c>
      <c r="B805" t="s">
        <v>3025</v>
      </c>
      <c r="C805" t="s">
        <v>158</v>
      </c>
      <c r="D805" t="s">
        <v>3026</v>
      </c>
      <c r="E805">
        <v>172</v>
      </c>
      <c r="F805">
        <v>113</v>
      </c>
      <c r="G805">
        <v>26</v>
      </c>
      <c r="H805">
        <v>33</v>
      </c>
      <c r="I805">
        <v>20</v>
      </c>
      <c r="J805">
        <v>0.65697674418604601</v>
      </c>
      <c r="K805">
        <v>0.68932038834951503</v>
      </c>
      <c r="L805">
        <v>0.106811319505737</v>
      </c>
      <c r="M805">
        <v>-0.30281101584678899</v>
      </c>
      <c r="N805">
        <v>-0.37493600620871398</v>
      </c>
      <c r="O805">
        <v>4</v>
      </c>
    </row>
    <row r="806" spans="1:15" x14ac:dyDescent="0.3">
      <c r="A806" t="s">
        <v>3030</v>
      </c>
      <c r="B806" t="s">
        <v>3031</v>
      </c>
      <c r="C806" t="s">
        <v>3032</v>
      </c>
      <c r="D806" t="s">
        <v>2039</v>
      </c>
      <c r="E806">
        <v>192</v>
      </c>
      <c r="F806">
        <v>125</v>
      </c>
      <c r="G806">
        <v>10</v>
      </c>
      <c r="H806">
        <v>57</v>
      </c>
      <c r="I806">
        <v>16</v>
      </c>
      <c r="J806">
        <v>0.65104166666666696</v>
      </c>
      <c r="K806">
        <v>0.68932038834951503</v>
      </c>
      <c r="L806">
        <v>0.106811319505737</v>
      </c>
      <c r="M806">
        <v>-0.358377013410006</v>
      </c>
      <c r="N806">
        <v>-0.438892352320921</v>
      </c>
      <c r="O806">
        <v>4</v>
      </c>
    </row>
    <row r="807" spans="1:15" x14ac:dyDescent="0.3">
      <c r="A807" t="s">
        <v>3033</v>
      </c>
      <c r="B807" t="s">
        <v>3034</v>
      </c>
      <c r="C807" t="s">
        <v>456</v>
      </c>
      <c r="D807" t="s">
        <v>3035</v>
      </c>
      <c r="E807">
        <v>166</v>
      </c>
      <c r="F807">
        <v>108</v>
      </c>
      <c r="G807">
        <v>25</v>
      </c>
      <c r="H807">
        <v>33</v>
      </c>
      <c r="I807">
        <v>0</v>
      </c>
      <c r="J807">
        <v>0.65060240963855398</v>
      </c>
      <c r="K807">
        <v>0.68932038834951503</v>
      </c>
      <c r="L807">
        <v>0.106811319505737</v>
      </c>
      <c r="M807">
        <v>-0.362489471060984</v>
      </c>
      <c r="N807">
        <v>-0.44362578241184097</v>
      </c>
      <c r="O807">
        <v>4</v>
      </c>
    </row>
    <row r="808" spans="1:15" x14ac:dyDescent="0.3">
      <c r="A808" t="s">
        <v>3056</v>
      </c>
      <c r="B808" t="s">
        <v>3057</v>
      </c>
      <c r="C808" t="s">
        <v>57</v>
      </c>
      <c r="D808" t="s">
        <v>3055</v>
      </c>
      <c r="E808">
        <v>262</v>
      </c>
      <c r="F808">
        <v>173</v>
      </c>
      <c r="G808">
        <v>40</v>
      </c>
      <c r="H808">
        <v>49</v>
      </c>
      <c r="I808">
        <v>23</v>
      </c>
      <c r="J808">
        <v>0.66030534351144998</v>
      </c>
      <c r="K808">
        <v>0.68932038834951503</v>
      </c>
      <c r="L808">
        <v>0.106811319505737</v>
      </c>
      <c r="M808">
        <v>-0.27164765843479499</v>
      </c>
      <c r="N808">
        <v>-0.33906704749178801</v>
      </c>
      <c r="O808">
        <v>4</v>
      </c>
    </row>
    <row r="809" spans="1:15" x14ac:dyDescent="0.3">
      <c r="A809" t="s">
        <v>3063</v>
      </c>
      <c r="B809" t="s">
        <v>3064</v>
      </c>
      <c r="C809" t="s">
        <v>100</v>
      </c>
      <c r="D809" t="s">
        <v>3065</v>
      </c>
      <c r="E809">
        <v>357</v>
      </c>
      <c r="F809">
        <v>237</v>
      </c>
      <c r="G809">
        <v>51</v>
      </c>
      <c r="H809">
        <v>69</v>
      </c>
      <c r="I809">
        <v>19</v>
      </c>
      <c r="J809">
        <v>0.66386554621848703</v>
      </c>
      <c r="K809">
        <v>0.68932038834951503</v>
      </c>
      <c r="L809">
        <v>0.106811319505737</v>
      </c>
      <c r="M809">
        <v>-0.23831595985161499</v>
      </c>
      <c r="N809">
        <v>-0.30070233265573598</v>
      </c>
      <c r="O809">
        <v>4</v>
      </c>
    </row>
    <row r="810" spans="1:15" x14ac:dyDescent="0.3">
      <c r="A810" t="s">
        <v>3068</v>
      </c>
      <c r="B810" t="s">
        <v>3069</v>
      </c>
      <c r="C810" t="s">
        <v>259</v>
      </c>
      <c r="D810" t="s">
        <v>1604</v>
      </c>
      <c r="E810">
        <v>582</v>
      </c>
      <c r="F810">
        <v>387</v>
      </c>
      <c r="G810">
        <v>55</v>
      </c>
      <c r="H810">
        <v>140</v>
      </c>
      <c r="I810">
        <v>38</v>
      </c>
      <c r="J810">
        <v>0.66494845360824695</v>
      </c>
      <c r="K810">
        <v>0.68932038834951503</v>
      </c>
      <c r="L810">
        <v>0.106811319505737</v>
      </c>
      <c r="M810">
        <v>-0.22817745210944801</v>
      </c>
      <c r="N810">
        <v>-0.289032931607341</v>
      </c>
      <c r="O810">
        <v>4</v>
      </c>
    </row>
    <row r="811" spans="1:15" x14ac:dyDescent="0.3">
      <c r="A811" t="s">
        <v>3073</v>
      </c>
      <c r="B811" t="s">
        <v>3074</v>
      </c>
      <c r="C811" t="s">
        <v>1116</v>
      </c>
      <c r="D811" t="s">
        <v>3075</v>
      </c>
      <c r="E811">
        <v>121</v>
      </c>
      <c r="F811">
        <v>79</v>
      </c>
      <c r="G811">
        <v>10</v>
      </c>
      <c r="H811">
        <v>32</v>
      </c>
      <c r="I811">
        <v>3</v>
      </c>
      <c r="J811">
        <v>0.65289256198347101</v>
      </c>
      <c r="K811">
        <v>0.68932038834951503</v>
      </c>
      <c r="L811">
        <v>0.106811319505737</v>
      </c>
      <c r="M811">
        <v>-0.34104836954183398</v>
      </c>
      <c r="N811">
        <v>-0.41894711974182203</v>
      </c>
      <c r="O811">
        <v>4</v>
      </c>
    </row>
    <row r="812" spans="1:15" x14ac:dyDescent="0.3">
      <c r="A812" t="s">
        <v>3088</v>
      </c>
      <c r="B812" t="s">
        <v>3089</v>
      </c>
      <c r="C812" t="s">
        <v>482</v>
      </c>
      <c r="D812" t="s">
        <v>3090</v>
      </c>
      <c r="E812">
        <v>341</v>
      </c>
      <c r="F812">
        <v>225</v>
      </c>
      <c r="G812">
        <v>32</v>
      </c>
      <c r="H812">
        <v>84</v>
      </c>
      <c r="I812">
        <v>31</v>
      </c>
      <c r="J812">
        <v>0.65982404692082097</v>
      </c>
      <c r="K812">
        <v>0.68932038834951503</v>
      </c>
      <c r="L812">
        <v>0.106811319505737</v>
      </c>
      <c r="M812">
        <v>-0.27615370323282301</v>
      </c>
      <c r="N812">
        <v>-0.34425349555963602</v>
      </c>
      <c r="O812">
        <v>4</v>
      </c>
    </row>
    <row r="813" spans="1:15" x14ac:dyDescent="0.3">
      <c r="A813" t="s">
        <v>3128</v>
      </c>
      <c r="B813" t="s">
        <v>3129</v>
      </c>
      <c r="C813" t="s">
        <v>267</v>
      </c>
      <c r="D813" t="s">
        <v>3130</v>
      </c>
      <c r="E813">
        <v>47</v>
      </c>
      <c r="F813">
        <v>31</v>
      </c>
      <c r="G813">
        <v>5</v>
      </c>
      <c r="H813">
        <v>11</v>
      </c>
      <c r="I813">
        <v>16</v>
      </c>
      <c r="J813">
        <v>0.659574468085106</v>
      </c>
      <c r="K813">
        <v>0.68932038834951503</v>
      </c>
      <c r="L813">
        <v>0.106811319505737</v>
      </c>
      <c r="M813">
        <v>-0.27849033606228002</v>
      </c>
      <c r="N813">
        <v>-0.34694295502282402</v>
      </c>
      <c r="O813">
        <v>4</v>
      </c>
    </row>
    <row r="814" spans="1:15" x14ac:dyDescent="0.3">
      <c r="A814" t="s">
        <v>3150</v>
      </c>
      <c r="B814" t="s">
        <v>3151</v>
      </c>
      <c r="C814" t="s">
        <v>61</v>
      </c>
      <c r="D814" t="s">
        <v>3152</v>
      </c>
      <c r="E814">
        <v>159</v>
      </c>
      <c r="F814">
        <v>101</v>
      </c>
      <c r="G814">
        <v>19</v>
      </c>
      <c r="H814">
        <v>39</v>
      </c>
      <c r="I814">
        <v>18</v>
      </c>
      <c r="J814">
        <v>0.63522012578616305</v>
      </c>
      <c r="K814">
        <v>0.68932038834951503</v>
      </c>
      <c r="L814">
        <v>0.106811319505737</v>
      </c>
      <c r="M814">
        <v>-0.50650308238580799</v>
      </c>
      <c r="N814">
        <v>-0.60938514559577905</v>
      </c>
      <c r="O814">
        <v>4</v>
      </c>
    </row>
    <row r="815" spans="1:15" x14ac:dyDescent="0.3">
      <c r="A815" t="s">
        <v>3159</v>
      </c>
      <c r="B815" t="s">
        <v>3160</v>
      </c>
      <c r="C815" t="s">
        <v>267</v>
      </c>
      <c r="D815" t="s">
        <v>3161</v>
      </c>
      <c r="E815">
        <v>522</v>
      </c>
      <c r="F815">
        <v>340</v>
      </c>
      <c r="G815">
        <v>50</v>
      </c>
      <c r="H815">
        <v>132</v>
      </c>
      <c r="I815">
        <v>5</v>
      </c>
      <c r="J815">
        <v>0.65134099616858199</v>
      </c>
      <c r="K815">
        <v>0.68932038834951503</v>
      </c>
      <c r="L815">
        <v>0.106811319505737</v>
      </c>
      <c r="M815">
        <v>-0.35557459973979999</v>
      </c>
      <c r="N815">
        <v>-0.43566678009147602</v>
      </c>
      <c r="O815">
        <v>4</v>
      </c>
    </row>
    <row r="816" spans="1:15" x14ac:dyDescent="0.3">
      <c r="A816" t="s">
        <v>3180</v>
      </c>
      <c r="B816" t="s">
        <v>3181</v>
      </c>
      <c r="C816" t="s">
        <v>1492</v>
      </c>
      <c r="D816" t="s">
        <v>3182</v>
      </c>
      <c r="E816">
        <v>177</v>
      </c>
      <c r="F816">
        <v>118</v>
      </c>
      <c r="G816">
        <v>12</v>
      </c>
      <c r="H816">
        <v>47</v>
      </c>
      <c r="I816">
        <v>9</v>
      </c>
      <c r="J816">
        <v>0.66666666666666696</v>
      </c>
      <c r="K816">
        <v>0.68932038834951503</v>
      </c>
      <c r="L816">
        <v>0.106811319505737</v>
      </c>
      <c r="M816">
        <v>-0.212091019825209</v>
      </c>
      <c r="N816">
        <v>-0.27051748194388697</v>
      </c>
      <c r="O816">
        <v>4</v>
      </c>
    </row>
    <row r="817" spans="1:15" x14ac:dyDescent="0.3">
      <c r="A817" t="s">
        <v>3186</v>
      </c>
      <c r="B817" t="s">
        <v>3187</v>
      </c>
      <c r="C817" t="s">
        <v>96</v>
      </c>
      <c r="D817" t="s">
        <v>3188</v>
      </c>
      <c r="E817">
        <v>64</v>
      </c>
      <c r="F817">
        <v>41</v>
      </c>
      <c r="G817">
        <v>14</v>
      </c>
      <c r="H817">
        <v>9</v>
      </c>
      <c r="I817">
        <v>5</v>
      </c>
      <c r="J817">
        <v>0.640625</v>
      </c>
      <c r="K817">
        <v>0.68932038834951503</v>
      </c>
      <c r="L817">
        <v>0.106811319505737</v>
      </c>
      <c r="M817">
        <v>-0.45590100913320403</v>
      </c>
      <c r="N817">
        <v>-0.55114226590561</v>
      </c>
      <c r="O817">
        <v>4</v>
      </c>
    </row>
    <row r="818" spans="1:15" x14ac:dyDescent="0.3">
      <c r="A818" t="s">
        <v>3201</v>
      </c>
      <c r="B818" t="s">
        <v>3202</v>
      </c>
      <c r="C818" t="s">
        <v>41</v>
      </c>
      <c r="D818" t="s">
        <v>3203</v>
      </c>
      <c r="E818">
        <v>163</v>
      </c>
      <c r="F818">
        <v>103</v>
      </c>
      <c r="G818">
        <v>20</v>
      </c>
      <c r="H818">
        <v>40</v>
      </c>
      <c r="I818">
        <v>4</v>
      </c>
      <c r="J818">
        <v>0.63190184049079801</v>
      </c>
      <c r="K818">
        <v>0.68932038834951503</v>
      </c>
      <c r="L818">
        <v>0.106811319505737</v>
      </c>
      <c r="M818">
        <v>-0.53756987671735501</v>
      </c>
      <c r="N818">
        <v>-0.64514296041057995</v>
      </c>
      <c r="O818">
        <v>4</v>
      </c>
    </row>
    <row r="819" spans="1:15" x14ac:dyDescent="0.3">
      <c r="A819" t="s">
        <v>3207</v>
      </c>
      <c r="B819" t="s">
        <v>3208</v>
      </c>
      <c r="C819" t="s">
        <v>21</v>
      </c>
      <c r="D819" t="s">
        <v>3209</v>
      </c>
      <c r="E819">
        <v>146</v>
      </c>
      <c r="F819">
        <v>93</v>
      </c>
      <c r="G819">
        <v>9</v>
      </c>
      <c r="H819">
        <v>44</v>
      </c>
      <c r="I819">
        <v>7</v>
      </c>
      <c r="J819">
        <v>0.63698630136986301</v>
      </c>
      <c r="K819">
        <v>0.68932038834951503</v>
      </c>
      <c r="L819">
        <v>0.106811319505737</v>
      </c>
      <c r="M819">
        <v>-0.48996761037897901</v>
      </c>
      <c r="N819">
        <v>-0.59035285215779598</v>
      </c>
      <c r="O819">
        <v>4</v>
      </c>
    </row>
    <row r="820" spans="1:15" x14ac:dyDescent="0.3">
      <c r="A820" t="s">
        <v>3230</v>
      </c>
      <c r="B820" t="s">
        <v>3231</v>
      </c>
      <c r="C820" t="s">
        <v>183</v>
      </c>
      <c r="D820" t="s">
        <v>3232</v>
      </c>
      <c r="E820">
        <v>350</v>
      </c>
      <c r="F820">
        <v>222</v>
      </c>
      <c r="G820">
        <v>30</v>
      </c>
      <c r="H820">
        <v>98</v>
      </c>
      <c r="I820">
        <v>33</v>
      </c>
      <c r="J820">
        <v>0.63428571428571401</v>
      </c>
      <c r="K820">
        <v>0.68932038834951503</v>
      </c>
      <c r="L820">
        <v>0.106811319505737</v>
      </c>
      <c r="M820">
        <v>-0.51525132653046601</v>
      </c>
      <c r="N820">
        <v>-0.61945435617286404</v>
      </c>
      <c r="O820">
        <v>4</v>
      </c>
    </row>
    <row r="821" spans="1:15" x14ac:dyDescent="0.3">
      <c r="A821" t="s">
        <v>3237</v>
      </c>
      <c r="B821" t="s">
        <v>3238</v>
      </c>
      <c r="C821" t="s">
        <v>650</v>
      </c>
      <c r="D821" t="s">
        <v>3239</v>
      </c>
      <c r="E821">
        <v>408</v>
      </c>
      <c r="F821">
        <v>264</v>
      </c>
      <c r="G821">
        <v>55</v>
      </c>
      <c r="H821">
        <v>89</v>
      </c>
      <c r="I821">
        <v>80</v>
      </c>
      <c r="J821">
        <v>0.64705882352941202</v>
      </c>
      <c r="K821">
        <v>0.68932038834951503</v>
      </c>
      <c r="L821">
        <v>0.106811319505737</v>
      </c>
      <c r="M821">
        <v>-0.39566560001005202</v>
      </c>
      <c r="N821">
        <v>-0.48181143692683098</v>
      </c>
      <c r="O821">
        <v>4</v>
      </c>
    </row>
    <row r="822" spans="1:15" x14ac:dyDescent="0.3">
      <c r="A822" t="s">
        <v>3249</v>
      </c>
      <c r="B822" t="s">
        <v>3250</v>
      </c>
      <c r="C822" t="s">
        <v>259</v>
      </c>
      <c r="D822" t="s">
        <v>3251</v>
      </c>
      <c r="E822">
        <v>169</v>
      </c>
      <c r="F822">
        <v>108</v>
      </c>
      <c r="G822">
        <v>16</v>
      </c>
      <c r="H822">
        <v>45</v>
      </c>
      <c r="I822">
        <v>23</v>
      </c>
      <c r="J822">
        <v>0.63905325443786998</v>
      </c>
      <c r="K822">
        <v>0.68932038834951503</v>
      </c>
      <c r="L822">
        <v>0.106811319505737</v>
      </c>
      <c r="M822">
        <v>-0.47061616825120101</v>
      </c>
      <c r="N822">
        <v>-0.56807938304412797</v>
      </c>
      <c r="O822">
        <v>4</v>
      </c>
    </row>
    <row r="823" spans="1:15" x14ac:dyDescent="0.3">
      <c r="A823" t="s">
        <v>3268</v>
      </c>
      <c r="B823" t="s">
        <v>3269</v>
      </c>
      <c r="C823" t="s">
        <v>3270</v>
      </c>
      <c r="D823" t="s">
        <v>3271</v>
      </c>
      <c r="E823">
        <v>169</v>
      </c>
      <c r="F823">
        <v>112</v>
      </c>
      <c r="G823">
        <v>17</v>
      </c>
      <c r="H823">
        <v>40</v>
      </c>
      <c r="I823">
        <v>36</v>
      </c>
      <c r="J823">
        <v>0.66272189349112398</v>
      </c>
      <c r="K823">
        <v>0.68932038834951503</v>
      </c>
      <c r="L823">
        <v>0.106811319505737</v>
      </c>
      <c r="M823">
        <v>-0.24902318388606401</v>
      </c>
      <c r="N823">
        <v>-0.31302632495820598</v>
      </c>
      <c r="O823">
        <v>4</v>
      </c>
    </row>
    <row r="824" spans="1:15" x14ac:dyDescent="0.3">
      <c r="A824" t="s">
        <v>3272</v>
      </c>
      <c r="B824" t="s">
        <v>3273</v>
      </c>
      <c r="C824" t="s">
        <v>456</v>
      </c>
      <c r="D824" t="s">
        <v>3274</v>
      </c>
      <c r="E824">
        <v>415</v>
      </c>
      <c r="F824">
        <v>266</v>
      </c>
      <c r="G824">
        <v>44</v>
      </c>
      <c r="H824">
        <v>105</v>
      </c>
      <c r="I824">
        <v>48</v>
      </c>
      <c r="J824">
        <v>0.64096385542168699</v>
      </c>
      <c r="K824">
        <v>0.68932038834951503</v>
      </c>
      <c r="L824">
        <v>0.106811319505737</v>
      </c>
      <c r="M824">
        <v>-0.45272854180244998</v>
      </c>
      <c r="N824">
        <v>-0.54749076269261399</v>
      </c>
      <c r="O824">
        <v>4</v>
      </c>
    </row>
    <row r="825" spans="1:15" x14ac:dyDescent="0.3">
      <c r="A825" t="s">
        <v>3296</v>
      </c>
      <c r="B825" t="s">
        <v>3297</v>
      </c>
      <c r="C825" t="s">
        <v>17</v>
      </c>
      <c r="D825" t="s">
        <v>3298</v>
      </c>
      <c r="E825">
        <v>484</v>
      </c>
      <c r="F825">
        <v>325</v>
      </c>
      <c r="G825">
        <v>111</v>
      </c>
      <c r="H825">
        <v>48</v>
      </c>
      <c r="I825">
        <v>25</v>
      </c>
      <c r="J825">
        <v>0.67148760330578505</v>
      </c>
      <c r="K825">
        <v>0.68932038834951503</v>
      </c>
      <c r="L825">
        <v>0.106811319505737</v>
      </c>
      <c r="M825">
        <v>-0.16695594742438899</v>
      </c>
      <c r="N825">
        <v>-0.21856710871460799</v>
      </c>
      <c r="O825">
        <v>4</v>
      </c>
    </row>
    <row r="826" spans="1:15" x14ac:dyDescent="0.3">
      <c r="A826" t="s">
        <v>3308</v>
      </c>
      <c r="B826" t="s">
        <v>3309</v>
      </c>
      <c r="C826" t="s">
        <v>1235</v>
      </c>
      <c r="D826" t="s">
        <v>3310</v>
      </c>
      <c r="E826">
        <v>31</v>
      </c>
      <c r="F826">
        <v>20</v>
      </c>
      <c r="G826">
        <v>7</v>
      </c>
      <c r="H826">
        <v>4</v>
      </c>
      <c r="I826">
        <v>0</v>
      </c>
      <c r="J826">
        <v>0.64516129032258096</v>
      </c>
      <c r="K826">
        <v>0.68932038834951503</v>
      </c>
      <c r="L826">
        <v>0.106811319505737</v>
      </c>
      <c r="M826">
        <v>-0.41343088196342498</v>
      </c>
      <c r="N826">
        <v>-0.50225923902195502</v>
      </c>
      <c r="O826">
        <v>4</v>
      </c>
    </row>
    <row r="827" spans="1:15" x14ac:dyDescent="0.3">
      <c r="A827" t="s">
        <v>3389</v>
      </c>
      <c r="B827" t="s">
        <v>3390</v>
      </c>
      <c r="C827" t="s">
        <v>3391</v>
      </c>
      <c r="D827" t="s">
        <v>3392</v>
      </c>
      <c r="E827">
        <v>544</v>
      </c>
      <c r="F827">
        <v>349</v>
      </c>
      <c r="G827">
        <v>55</v>
      </c>
      <c r="H827">
        <v>140</v>
      </c>
      <c r="I827">
        <v>32</v>
      </c>
      <c r="J827">
        <v>0.64154411764705899</v>
      </c>
      <c r="K827">
        <v>0.68932038834951503</v>
      </c>
      <c r="L827">
        <v>0.106811319505737</v>
      </c>
      <c r="M827">
        <v>-0.44729595068703898</v>
      </c>
      <c r="N827">
        <v>-0.54123786176578403</v>
      </c>
      <c r="O827">
        <v>4</v>
      </c>
    </row>
    <row r="828" spans="1:15" x14ac:dyDescent="0.3">
      <c r="A828" t="s">
        <v>3393</v>
      </c>
      <c r="B828" t="s">
        <v>3394</v>
      </c>
      <c r="C828" t="s">
        <v>2488</v>
      </c>
      <c r="D828" t="s">
        <v>3395</v>
      </c>
      <c r="E828">
        <v>85</v>
      </c>
      <c r="F828">
        <v>57</v>
      </c>
      <c r="G828">
        <v>20</v>
      </c>
      <c r="H828">
        <v>8</v>
      </c>
      <c r="I828">
        <v>22</v>
      </c>
      <c r="J828">
        <v>0.67058823529411804</v>
      </c>
      <c r="K828">
        <v>0.68932038834951503</v>
      </c>
      <c r="L828">
        <v>0.106811319505737</v>
      </c>
      <c r="M828">
        <v>-0.17537610378824001</v>
      </c>
      <c r="N828">
        <v>-0.228258690947298</v>
      </c>
      <c r="O828">
        <v>4</v>
      </c>
    </row>
    <row r="829" spans="1:15" x14ac:dyDescent="0.3">
      <c r="A829" t="s">
        <v>3430</v>
      </c>
      <c r="B829" t="s">
        <v>3431</v>
      </c>
      <c r="C829" t="s">
        <v>150</v>
      </c>
      <c r="D829" t="s">
        <v>3432</v>
      </c>
      <c r="E829">
        <v>271</v>
      </c>
      <c r="F829">
        <v>174</v>
      </c>
      <c r="G829">
        <v>23</v>
      </c>
      <c r="H829">
        <v>74</v>
      </c>
      <c r="I829">
        <v>11</v>
      </c>
      <c r="J829">
        <v>0.64206642066420705</v>
      </c>
      <c r="K829">
        <v>0.68932038834951503</v>
      </c>
      <c r="L829">
        <v>0.106811319505737</v>
      </c>
      <c r="M829">
        <v>-0.44240599127482899</v>
      </c>
      <c r="N829">
        <v>-0.53560952878595802</v>
      </c>
      <c r="O829">
        <v>4</v>
      </c>
    </row>
    <row r="830" spans="1:15" x14ac:dyDescent="0.3">
      <c r="A830" t="s">
        <v>3465</v>
      </c>
      <c r="B830" t="s">
        <v>3466</v>
      </c>
      <c r="C830" t="s">
        <v>124</v>
      </c>
      <c r="D830" t="s">
        <v>3467</v>
      </c>
      <c r="E830">
        <v>272</v>
      </c>
      <c r="F830">
        <v>181</v>
      </c>
      <c r="G830">
        <v>24</v>
      </c>
      <c r="H830">
        <v>67</v>
      </c>
      <c r="I830">
        <v>30</v>
      </c>
      <c r="J830">
        <v>0.66544117647058798</v>
      </c>
      <c r="K830">
        <v>0.68932038834951503</v>
      </c>
      <c r="L830">
        <v>0.106811319505737</v>
      </c>
      <c r="M830">
        <v>-0.223564431086761</v>
      </c>
      <c r="N830">
        <v>-0.28372335413032101</v>
      </c>
      <c r="O830">
        <v>4</v>
      </c>
    </row>
    <row r="831" spans="1:15" x14ac:dyDescent="0.3">
      <c r="A831" t="s">
        <v>3468</v>
      </c>
      <c r="B831" t="s">
        <v>3469</v>
      </c>
      <c r="C831" t="s">
        <v>37</v>
      </c>
      <c r="D831" t="s">
        <v>3470</v>
      </c>
      <c r="E831">
        <v>225</v>
      </c>
      <c r="F831">
        <v>143</v>
      </c>
      <c r="G831">
        <v>38</v>
      </c>
      <c r="H831">
        <v>44</v>
      </c>
      <c r="I831">
        <v>7</v>
      </c>
      <c r="J831">
        <v>0.63555555555555598</v>
      </c>
      <c r="K831">
        <v>0.68932038834951503</v>
      </c>
      <c r="L831">
        <v>0.106811319505737</v>
      </c>
      <c r="M831">
        <v>-0.50336268705182796</v>
      </c>
      <c r="N831">
        <v>-0.60577055718349204</v>
      </c>
      <c r="O831">
        <v>4</v>
      </c>
    </row>
    <row r="832" spans="1:15" x14ac:dyDescent="0.3">
      <c r="A832" t="s">
        <v>3489</v>
      </c>
      <c r="B832" t="s">
        <v>3490</v>
      </c>
      <c r="C832" t="s">
        <v>482</v>
      </c>
      <c r="D832" t="s">
        <v>3491</v>
      </c>
      <c r="E832">
        <v>409</v>
      </c>
      <c r="F832">
        <v>270</v>
      </c>
      <c r="G832">
        <v>50</v>
      </c>
      <c r="H832">
        <v>89</v>
      </c>
      <c r="I832">
        <v>49</v>
      </c>
      <c r="J832">
        <v>0.66014669926650404</v>
      </c>
      <c r="K832">
        <v>0.68932038834951503</v>
      </c>
      <c r="L832">
        <v>0.106811319505737</v>
      </c>
      <c r="M832">
        <v>-0.27313293401870098</v>
      </c>
      <c r="N832">
        <v>-0.34077659655924097</v>
      </c>
      <c r="O832">
        <v>4</v>
      </c>
    </row>
    <row r="833" spans="1:15" x14ac:dyDescent="0.3">
      <c r="A833" t="s">
        <v>3501</v>
      </c>
      <c r="B833" t="s">
        <v>3502</v>
      </c>
      <c r="C833" t="s">
        <v>755</v>
      </c>
      <c r="D833" t="s">
        <v>3503</v>
      </c>
      <c r="E833">
        <v>197</v>
      </c>
      <c r="F833">
        <v>126</v>
      </c>
      <c r="G833">
        <v>16</v>
      </c>
      <c r="H833">
        <v>55</v>
      </c>
      <c r="I833">
        <v>15</v>
      </c>
      <c r="J833">
        <v>0.63959390862944199</v>
      </c>
      <c r="K833">
        <v>0.68932038834951503</v>
      </c>
      <c r="L833">
        <v>0.106811319505737</v>
      </c>
      <c r="M833">
        <v>-0.46555439957280997</v>
      </c>
      <c r="N833">
        <v>-0.56225329796094703</v>
      </c>
      <c r="O833">
        <v>4</v>
      </c>
    </row>
    <row r="834" spans="1:15" x14ac:dyDescent="0.3">
      <c r="A834" t="s">
        <v>3516</v>
      </c>
      <c r="B834" t="s">
        <v>3517</v>
      </c>
      <c r="C834" t="s">
        <v>96</v>
      </c>
      <c r="D834" t="s">
        <v>3518</v>
      </c>
      <c r="E834">
        <v>156</v>
      </c>
      <c r="F834">
        <v>102</v>
      </c>
      <c r="G834">
        <v>20</v>
      </c>
      <c r="H834">
        <v>34</v>
      </c>
      <c r="I834">
        <v>0</v>
      </c>
      <c r="J834">
        <v>0.65384615384615397</v>
      </c>
      <c r="K834">
        <v>0.68932038834951503</v>
      </c>
      <c r="L834">
        <v>0.106811319505737</v>
      </c>
      <c r="M834">
        <v>-0.33212055302299098</v>
      </c>
      <c r="N834">
        <v>-0.40867122174042703</v>
      </c>
      <c r="O834">
        <v>4</v>
      </c>
    </row>
    <row r="835" spans="1:15" x14ac:dyDescent="0.3">
      <c r="A835" t="s">
        <v>3577</v>
      </c>
      <c r="B835" t="s">
        <v>3578</v>
      </c>
      <c r="C835" t="s">
        <v>3579</v>
      </c>
      <c r="D835" t="s">
        <v>3580</v>
      </c>
      <c r="E835">
        <v>121</v>
      </c>
      <c r="F835">
        <v>78</v>
      </c>
      <c r="G835">
        <v>17</v>
      </c>
      <c r="H835">
        <v>26</v>
      </c>
      <c r="I835">
        <v>22</v>
      </c>
      <c r="J835">
        <v>0.64462809917355401</v>
      </c>
      <c r="K835">
        <v>0.68932038834951503</v>
      </c>
      <c r="L835">
        <v>0.106811319505737</v>
      </c>
      <c r="M835">
        <v>-0.41842277937180999</v>
      </c>
      <c r="N835">
        <v>-0.50800490242058505</v>
      </c>
      <c r="O835">
        <v>4</v>
      </c>
    </row>
    <row r="836" spans="1:15" x14ac:dyDescent="0.3">
      <c r="A836" t="s">
        <v>3588</v>
      </c>
      <c r="B836" t="s">
        <v>3589</v>
      </c>
      <c r="C836" t="s">
        <v>259</v>
      </c>
      <c r="D836" t="s">
        <v>3590</v>
      </c>
      <c r="E836">
        <v>710</v>
      </c>
      <c r="F836">
        <v>458</v>
      </c>
      <c r="G836">
        <v>50</v>
      </c>
      <c r="H836">
        <v>202</v>
      </c>
      <c r="I836">
        <v>37</v>
      </c>
      <c r="J836">
        <v>0.64507042253521096</v>
      </c>
      <c r="K836">
        <v>0.68932038834951503</v>
      </c>
      <c r="L836">
        <v>0.106811319505737</v>
      </c>
      <c r="M836">
        <v>-0.414281613775276</v>
      </c>
      <c r="N836">
        <v>-0.50323842954481901</v>
      </c>
      <c r="O836">
        <v>4</v>
      </c>
    </row>
    <row r="837" spans="1:15" x14ac:dyDescent="0.3">
      <c r="A837" t="s">
        <v>3605</v>
      </c>
      <c r="B837" t="s">
        <v>3606</v>
      </c>
      <c r="C837" t="s">
        <v>482</v>
      </c>
      <c r="D837" t="s">
        <v>3607</v>
      </c>
      <c r="E837">
        <v>235</v>
      </c>
      <c r="F837">
        <v>157</v>
      </c>
      <c r="G837">
        <v>33</v>
      </c>
      <c r="H837">
        <v>45</v>
      </c>
      <c r="I837">
        <v>63</v>
      </c>
      <c r="J837">
        <v>0.66808510638297902</v>
      </c>
      <c r="K837">
        <v>0.68932038834951503</v>
      </c>
      <c r="L837">
        <v>0.106811319505737</v>
      </c>
      <c r="M837">
        <v>-0.198811156577795</v>
      </c>
      <c r="N837">
        <v>-0.255232387328099</v>
      </c>
      <c r="O837">
        <v>4</v>
      </c>
    </row>
    <row r="838" spans="1:15" x14ac:dyDescent="0.3">
      <c r="A838" t="s">
        <v>3646</v>
      </c>
      <c r="B838" t="s">
        <v>3647</v>
      </c>
      <c r="C838" t="s">
        <v>3648</v>
      </c>
      <c r="D838" t="s">
        <v>3649</v>
      </c>
      <c r="E838">
        <v>369</v>
      </c>
      <c r="F838">
        <v>233</v>
      </c>
      <c r="G838">
        <v>65</v>
      </c>
      <c r="H838">
        <v>71</v>
      </c>
      <c r="I838">
        <v>10</v>
      </c>
      <c r="J838">
        <v>0.63143631436314396</v>
      </c>
      <c r="K838">
        <v>0.68932038834951503</v>
      </c>
      <c r="L838">
        <v>0.106811319505737</v>
      </c>
      <c r="M838">
        <v>-0.54192827365326202</v>
      </c>
      <c r="N838">
        <v>-0.65015946610023401</v>
      </c>
      <c r="O838">
        <v>4</v>
      </c>
    </row>
    <row r="839" spans="1:15" x14ac:dyDescent="0.3">
      <c r="A839" t="s">
        <v>3653</v>
      </c>
      <c r="B839" t="s">
        <v>3654</v>
      </c>
      <c r="C839" t="s">
        <v>158</v>
      </c>
      <c r="D839" t="s">
        <v>3655</v>
      </c>
      <c r="E839">
        <v>370</v>
      </c>
      <c r="F839">
        <v>246</v>
      </c>
      <c r="G839">
        <v>36</v>
      </c>
      <c r="H839">
        <v>88</v>
      </c>
      <c r="I839">
        <v>47</v>
      </c>
      <c r="J839">
        <v>0.66486486486486496</v>
      </c>
      <c r="K839">
        <v>0.68932038834951503</v>
      </c>
      <c r="L839">
        <v>0.106811319505737</v>
      </c>
      <c r="M839">
        <v>-0.22896003530165401</v>
      </c>
      <c r="N839">
        <v>-0.289933683212589</v>
      </c>
      <c r="O839">
        <v>4</v>
      </c>
    </row>
    <row r="840" spans="1:15" x14ac:dyDescent="0.3">
      <c r="A840" t="s">
        <v>3677</v>
      </c>
      <c r="B840" t="s">
        <v>3678</v>
      </c>
      <c r="C840" t="s">
        <v>278</v>
      </c>
      <c r="D840" t="s">
        <v>3679</v>
      </c>
      <c r="E840">
        <v>278</v>
      </c>
      <c r="F840">
        <v>184</v>
      </c>
      <c r="G840">
        <v>40</v>
      </c>
      <c r="H840">
        <v>54</v>
      </c>
      <c r="I840">
        <v>11</v>
      </c>
      <c r="J840">
        <v>0.66187050359712196</v>
      </c>
      <c r="K840">
        <v>0.68932038834951503</v>
      </c>
      <c r="L840">
        <v>0.106811319505737</v>
      </c>
      <c r="M840">
        <v>-0.25699415454668101</v>
      </c>
      <c r="N840">
        <v>-0.32220089539295199</v>
      </c>
      <c r="O840">
        <v>4</v>
      </c>
    </row>
    <row r="841" spans="1:15" x14ac:dyDescent="0.3">
      <c r="A841" t="s">
        <v>3692</v>
      </c>
      <c r="B841" t="s">
        <v>3693</v>
      </c>
      <c r="C841" t="s">
        <v>179</v>
      </c>
      <c r="D841" t="s">
        <v>3694</v>
      </c>
      <c r="E841">
        <v>156</v>
      </c>
      <c r="F841">
        <v>102</v>
      </c>
      <c r="G841">
        <v>11</v>
      </c>
      <c r="H841">
        <v>43</v>
      </c>
      <c r="I841">
        <v>18</v>
      </c>
      <c r="J841">
        <v>0.65384615384615397</v>
      </c>
      <c r="K841">
        <v>0.68932038834951503</v>
      </c>
      <c r="L841">
        <v>0.106811319505737</v>
      </c>
      <c r="M841">
        <v>-0.33212055302299098</v>
      </c>
      <c r="N841">
        <v>-0.40867122174042703</v>
      </c>
      <c r="O841">
        <v>4</v>
      </c>
    </row>
    <row r="842" spans="1:15" x14ac:dyDescent="0.3">
      <c r="A842" t="s">
        <v>3701</v>
      </c>
      <c r="B842" t="s">
        <v>3702</v>
      </c>
      <c r="C842" t="s">
        <v>646</v>
      </c>
      <c r="D842" t="s">
        <v>3703</v>
      </c>
      <c r="E842">
        <v>343</v>
      </c>
      <c r="F842">
        <v>218</v>
      </c>
      <c r="G842">
        <v>65</v>
      </c>
      <c r="H842">
        <v>60</v>
      </c>
      <c r="I842">
        <v>37</v>
      </c>
      <c r="J842">
        <v>0.635568513119534</v>
      </c>
      <c r="K842">
        <v>0.68932038834951503</v>
      </c>
      <c r="L842">
        <v>0.106811319505737</v>
      </c>
      <c r="M842">
        <v>-0.50324137440408601</v>
      </c>
      <c r="N842">
        <v>-0.60563092658155904</v>
      </c>
      <c r="O842">
        <v>4</v>
      </c>
    </row>
    <row r="843" spans="1:15" x14ac:dyDescent="0.3">
      <c r="A843" t="s">
        <v>3704</v>
      </c>
      <c r="B843" t="s">
        <v>3705</v>
      </c>
      <c r="C843" t="s">
        <v>3706</v>
      </c>
      <c r="D843" t="s">
        <v>3707</v>
      </c>
      <c r="E843">
        <v>84</v>
      </c>
      <c r="F843">
        <v>55</v>
      </c>
      <c r="G843">
        <v>10</v>
      </c>
      <c r="H843">
        <v>19</v>
      </c>
      <c r="I843">
        <v>6</v>
      </c>
      <c r="J843">
        <v>0.65476190476190499</v>
      </c>
      <c r="K843">
        <v>0.68932038834951503</v>
      </c>
      <c r="L843">
        <v>0.106811319505737</v>
      </c>
      <c r="M843">
        <v>-0.32354701493743498</v>
      </c>
      <c r="N843">
        <v>-0.39880309746924603</v>
      </c>
      <c r="O843">
        <v>4</v>
      </c>
    </row>
    <row r="844" spans="1:15" x14ac:dyDescent="0.3">
      <c r="A844" t="s">
        <v>3735</v>
      </c>
      <c r="B844" t="s">
        <v>3736</v>
      </c>
      <c r="C844" t="s">
        <v>197</v>
      </c>
      <c r="D844" t="s">
        <v>3737</v>
      </c>
      <c r="E844">
        <v>401</v>
      </c>
      <c r="F844">
        <v>263</v>
      </c>
      <c r="G844">
        <v>74</v>
      </c>
      <c r="H844">
        <v>64</v>
      </c>
      <c r="I844">
        <v>0</v>
      </c>
      <c r="J844">
        <v>0.65586034912718205</v>
      </c>
      <c r="K844">
        <v>0.68932038834951503</v>
      </c>
      <c r="L844">
        <v>0.106811319505737</v>
      </c>
      <c r="M844">
        <v>-0.31326304531361399</v>
      </c>
      <c r="N844">
        <v>-0.38696627010156898</v>
      </c>
      <c r="O844">
        <v>4</v>
      </c>
    </row>
    <row r="845" spans="1:15" x14ac:dyDescent="0.3">
      <c r="A845" t="s">
        <v>3745</v>
      </c>
      <c r="B845" t="s">
        <v>3746</v>
      </c>
      <c r="C845" t="s">
        <v>293</v>
      </c>
      <c r="D845" t="s">
        <v>3747</v>
      </c>
      <c r="E845">
        <v>597</v>
      </c>
      <c r="F845">
        <v>380</v>
      </c>
      <c r="G845">
        <v>73</v>
      </c>
      <c r="H845">
        <v>144</v>
      </c>
      <c r="I845">
        <v>32</v>
      </c>
      <c r="J845">
        <v>0.63651591289782306</v>
      </c>
      <c r="K845">
        <v>0.68932038834951503</v>
      </c>
      <c r="L845">
        <v>0.106811319505737</v>
      </c>
      <c r="M845">
        <v>-0.49437153005918899</v>
      </c>
      <c r="N845">
        <v>-0.59542175443022305</v>
      </c>
      <c r="O845">
        <v>4</v>
      </c>
    </row>
    <row r="846" spans="1:15" x14ac:dyDescent="0.3">
      <c r="A846" t="s">
        <v>3748</v>
      </c>
      <c r="B846" t="s">
        <v>3749</v>
      </c>
      <c r="C846" t="s">
        <v>25</v>
      </c>
      <c r="D846" t="s">
        <v>3750</v>
      </c>
      <c r="E846">
        <v>252</v>
      </c>
      <c r="F846">
        <v>167</v>
      </c>
      <c r="G846">
        <v>25</v>
      </c>
      <c r="H846">
        <v>60</v>
      </c>
      <c r="I846">
        <v>22</v>
      </c>
      <c r="J846">
        <v>0.66269841269841301</v>
      </c>
      <c r="K846">
        <v>0.68932038834951503</v>
      </c>
      <c r="L846">
        <v>0.106811319505737</v>
      </c>
      <c r="M846">
        <v>-0.24924301819595099</v>
      </c>
      <c r="N846">
        <v>-0.31327935378567301</v>
      </c>
      <c r="O846">
        <v>4</v>
      </c>
    </row>
    <row r="847" spans="1:15" x14ac:dyDescent="0.3">
      <c r="A847" t="s">
        <v>3768</v>
      </c>
      <c r="B847" t="s">
        <v>3769</v>
      </c>
      <c r="C847" t="s">
        <v>3770</v>
      </c>
      <c r="D847" t="s">
        <v>3771</v>
      </c>
      <c r="E847">
        <v>214</v>
      </c>
      <c r="F847">
        <v>137</v>
      </c>
      <c r="G847">
        <v>23</v>
      </c>
      <c r="H847">
        <v>54</v>
      </c>
      <c r="I847">
        <v>20</v>
      </c>
      <c r="J847">
        <v>0.64018691588785004</v>
      </c>
      <c r="K847">
        <v>0.68932038834951503</v>
      </c>
      <c r="L847">
        <v>0.106811319505737</v>
      </c>
      <c r="M847">
        <v>-0.46000248558885298</v>
      </c>
      <c r="N847">
        <v>-0.55586305666384395</v>
      </c>
      <c r="O847">
        <v>4</v>
      </c>
    </row>
    <row r="848" spans="1:15" x14ac:dyDescent="0.3">
      <c r="A848" t="s">
        <v>3799</v>
      </c>
      <c r="B848" t="s">
        <v>3800</v>
      </c>
      <c r="C848" t="s">
        <v>179</v>
      </c>
      <c r="D848" t="s">
        <v>3801</v>
      </c>
      <c r="E848">
        <v>211</v>
      </c>
      <c r="F848">
        <v>135</v>
      </c>
      <c r="G848">
        <v>26</v>
      </c>
      <c r="H848">
        <v>50</v>
      </c>
      <c r="I848">
        <v>24</v>
      </c>
      <c r="J848">
        <v>0.63981042654028397</v>
      </c>
      <c r="K848">
        <v>0.68932038834951503</v>
      </c>
      <c r="L848">
        <v>0.106811319505737</v>
      </c>
      <c r="M848">
        <v>-0.46352729315895302</v>
      </c>
      <c r="N848">
        <v>-0.559920102749911</v>
      </c>
      <c r="O848">
        <v>4</v>
      </c>
    </row>
    <row r="849" spans="1:15" x14ac:dyDescent="0.3">
      <c r="A849" t="s">
        <v>39</v>
      </c>
      <c r="B849" t="s">
        <v>40</v>
      </c>
      <c r="C849" t="s">
        <v>41</v>
      </c>
      <c r="D849" t="s">
        <v>42</v>
      </c>
      <c r="E849">
        <v>310</v>
      </c>
      <c r="F849">
        <v>192</v>
      </c>
      <c r="G849">
        <v>55</v>
      </c>
      <c r="H849">
        <v>63</v>
      </c>
      <c r="I849">
        <v>3</v>
      </c>
      <c r="J849">
        <v>0.619354838709677</v>
      </c>
      <c r="K849">
        <v>0.68932038834951503</v>
      </c>
      <c r="L849">
        <v>0.106811319505737</v>
      </c>
      <c r="M849">
        <v>-0.65503871652928403</v>
      </c>
      <c r="N849">
        <v>-0.780349347515636</v>
      </c>
      <c r="O849">
        <v>3</v>
      </c>
    </row>
    <row r="850" spans="1:15" x14ac:dyDescent="0.3">
      <c r="A850" t="s">
        <v>47</v>
      </c>
      <c r="B850" t="s">
        <v>48</v>
      </c>
      <c r="C850" t="s">
        <v>49</v>
      </c>
      <c r="D850" t="s">
        <v>50</v>
      </c>
      <c r="E850">
        <v>341</v>
      </c>
      <c r="F850">
        <v>215</v>
      </c>
      <c r="G850">
        <v>45</v>
      </c>
      <c r="H850">
        <v>81</v>
      </c>
      <c r="I850">
        <v>61</v>
      </c>
      <c r="J850">
        <v>0.63049853372433995</v>
      </c>
      <c r="K850">
        <v>0.68932038834951503</v>
      </c>
      <c r="L850">
        <v>0.106811319505737</v>
      </c>
      <c r="M850">
        <v>-0.550708060694026</v>
      </c>
      <c r="N850">
        <v>-0.66026498248427401</v>
      </c>
      <c r="O850">
        <v>3</v>
      </c>
    </row>
    <row r="851" spans="1:15" x14ac:dyDescent="0.3">
      <c r="A851" t="s">
        <v>59</v>
      </c>
      <c r="B851" t="s">
        <v>60</v>
      </c>
      <c r="C851" t="s">
        <v>61</v>
      </c>
      <c r="D851" t="s">
        <v>62</v>
      </c>
      <c r="E851">
        <v>354</v>
      </c>
      <c r="F851">
        <v>217</v>
      </c>
      <c r="G851">
        <v>60</v>
      </c>
      <c r="H851">
        <v>77</v>
      </c>
      <c r="I851">
        <v>7</v>
      </c>
      <c r="J851">
        <v>0.61299435028248594</v>
      </c>
      <c r="K851">
        <v>0.68932038834951503</v>
      </c>
      <c r="L851">
        <v>0.106811319505737</v>
      </c>
      <c r="M851">
        <v>-0.71458754016168902</v>
      </c>
      <c r="N851">
        <v>-0.84888991804126901</v>
      </c>
      <c r="O851">
        <v>3</v>
      </c>
    </row>
    <row r="852" spans="1:15" x14ac:dyDescent="0.3">
      <c r="A852" t="s">
        <v>71</v>
      </c>
      <c r="B852" t="s">
        <v>72</v>
      </c>
      <c r="C852" t="s">
        <v>73</v>
      </c>
      <c r="D852" t="s">
        <v>74</v>
      </c>
      <c r="E852">
        <v>258</v>
      </c>
      <c r="F852">
        <v>153</v>
      </c>
      <c r="G852">
        <v>50</v>
      </c>
      <c r="H852">
        <v>55</v>
      </c>
      <c r="I852">
        <v>38</v>
      </c>
      <c r="J852">
        <v>0.59302325581395399</v>
      </c>
      <c r="K852">
        <v>0.68932038834951503</v>
      </c>
      <c r="L852">
        <v>0.106811319505737</v>
      </c>
      <c r="M852">
        <v>-0.90156298958921499</v>
      </c>
      <c r="N852">
        <v>-1.0640982663565699</v>
      </c>
      <c r="O852">
        <v>3</v>
      </c>
    </row>
    <row r="853" spans="1:15" x14ac:dyDescent="0.3">
      <c r="A853" t="s">
        <v>118</v>
      </c>
      <c r="B853" t="s">
        <v>119</v>
      </c>
      <c r="C853" t="s">
        <v>120</v>
      </c>
      <c r="D853" t="s">
        <v>121</v>
      </c>
      <c r="E853">
        <v>351</v>
      </c>
      <c r="F853">
        <v>208</v>
      </c>
      <c r="G853">
        <v>34</v>
      </c>
      <c r="H853">
        <v>109</v>
      </c>
      <c r="I853">
        <v>19</v>
      </c>
      <c r="J853">
        <v>0.592592592592593</v>
      </c>
      <c r="K853">
        <v>0.68932038834951503</v>
      </c>
      <c r="L853">
        <v>0.106811319505737</v>
      </c>
      <c r="M853">
        <v>-0.90559498941239702</v>
      </c>
      <c r="N853">
        <v>-1.06873908965723</v>
      </c>
      <c r="O853">
        <v>3</v>
      </c>
    </row>
    <row r="854" spans="1:15" x14ac:dyDescent="0.3">
      <c r="A854" t="s">
        <v>145</v>
      </c>
      <c r="B854" t="s">
        <v>146</v>
      </c>
      <c r="C854" t="s">
        <v>143</v>
      </c>
      <c r="D854" t="s">
        <v>147</v>
      </c>
      <c r="E854">
        <v>245</v>
      </c>
      <c r="F854">
        <v>153</v>
      </c>
      <c r="G854">
        <v>25</v>
      </c>
      <c r="H854">
        <v>67</v>
      </c>
      <c r="I854">
        <v>7</v>
      </c>
      <c r="J854">
        <v>0.62448979591836695</v>
      </c>
      <c r="K854">
        <v>0.68932038834951503</v>
      </c>
      <c r="L854">
        <v>0.106811319505737</v>
      </c>
      <c r="M854">
        <v>-0.60696368822281099</v>
      </c>
      <c r="N854">
        <v>-0.72501509123372998</v>
      </c>
      <c r="O854">
        <v>3</v>
      </c>
    </row>
    <row r="855" spans="1:15" x14ac:dyDescent="0.3">
      <c r="A855" t="s">
        <v>163</v>
      </c>
      <c r="B855" t="s">
        <v>164</v>
      </c>
      <c r="C855" t="s">
        <v>108</v>
      </c>
      <c r="D855" t="s">
        <v>165</v>
      </c>
      <c r="E855">
        <v>143</v>
      </c>
      <c r="F855">
        <v>90</v>
      </c>
      <c r="G855">
        <v>29</v>
      </c>
      <c r="H855">
        <v>24</v>
      </c>
      <c r="I855">
        <v>6</v>
      </c>
      <c r="J855">
        <v>0.62937062937062904</v>
      </c>
      <c r="K855">
        <v>0.68932038834951503</v>
      </c>
      <c r="L855">
        <v>0.106811319505737</v>
      </c>
      <c r="M855">
        <v>-0.56126784367330296</v>
      </c>
      <c r="N855">
        <v>-0.67241927044291405</v>
      </c>
      <c r="O855">
        <v>3</v>
      </c>
    </row>
    <row r="856" spans="1:15" x14ac:dyDescent="0.3">
      <c r="A856" t="s">
        <v>188</v>
      </c>
      <c r="B856" t="s">
        <v>189</v>
      </c>
      <c r="C856" t="s">
        <v>190</v>
      </c>
      <c r="D856" t="s">
        <v>191</v>
      </c>
      <c r="E856">
        <v>94</v>
      </c>
      <c r="F856">
        <v>59</v>
      </c>
      <c r="G856">
        <v>10</v>
      </c>
      <c r="H856">
        <v>25</v>
      </c>
      <c r="I856">
        <v>14</v>
      </c>
      <c r="J856">
        <v>0.62765957446808496</v>
      </c>
      <c r="K856">
        <v>0.68932038834951503</v>
      </c>
      <c r="L856">
        <v>0.106811319505737</v>
      </c>
      <c r="M856">
        <v>-0.57728725912910095</v>
      </c>
      <c r="N856">
        <v>-0.69085758387804297</v>
      </c>
      <c r="O856">
        <v>3</v>
      </c>
    </row>
    <row r="857" spans="1:15" x14ac:dyDescent="0.3">
      <c r="A857" t="s">
        <v>247</v>
      </c>
      <c r="B857" t="s">
        <v>248</v>
      </c>
      <c r="C857" t="s">
        <v>17</v>
      </c>
      <c r="D857" t="s">
        <v>249</v>
      </c>
      <c r="E857">
        <v>88</v>
      </c>
      <c r="F857">
        <v>54</v>
      </c>
      <c r="G857">
        <v>9</v>
      </c>
      <c r="H857">
        <v>25</v>
      </c>
      <c r="I857">
        <v>12</v>
      </c>
      <c r="J857">
        <v>0.61363636363636398</v>
      </c>
      <c r="K857">
        <v>0.68932038834951503</v>
      </c>
      <c r="L857">
        <v>0.106811319505737</v>
      </c>
      <c r="M857">
        <v>-0.70857681623421798</v>
      </c>
      <c r="N857">
        <v>-0.84197158746594103</v>
      </c>
      <c r="O857">
        <v>3</v>
      </c>
    </row>
    <row r="858" spans="1:15" x14ac:dyDescent="0.3">
      <c r="A858" t="s">
        <v>291</v>
      </c>
      <c r="B858" t="s">
        <v>292</v>
      </c>
      <c r="C858" t="s">
        <v>293</v>
      </c>
      <c r="D858" t="s">
        <v>294</v>
      </c>
      <c r="E858">
        <v>316</v>
      </c>
      <c r="F858">
        <v>199</v>
      </c>
      <c r="G858">
        <v>49</v>
      </c>
      <c r="H858">
        <v>68</v>
      </c>
      <c r="I858">
        <v>19</v>
      </c>
      <c r="J858">
        <v>0.629746835443038</v>
      </c>
      <c r="K858">
        <v>0.68932038834951503</v>
      </c>
      <c r="L858">
        <v>0.106811319505737</v>
      </c>
      <c r="M858">
        <v>-0.55774568821122805</v>
      </c>
      <c r="N858">
        <v>-0.66836527692759495</v>
      </c>
      <c r="O858">
        <v>3</v>
      </c>
    </row>
    <row r="859" spans="1:15" x14ac:dyDescent="0.3">
      <c r="A859" t="s">
        <v>321</v>
      </c>
      <c r="B859" t="s">
        <v>322</v>
      </c>
      <c r="C859" t="s">
        <v>259</v>
      </c>
      <c r="D859" t="s">
        <v>323</v>
      </c>
      <c r="E859">
        <v>292</v>
      </c>
      <c r="F859">
        <v>182</v>
      </c>
      <c r="G859">
        <v>22</v>
      </c>
      <c r="H859">
        <v>88</v>
      </c>
      <c r="I859">
        <v>31</v>
      </c>
      <c r="J859">
        <v>0.62328767123287698</v>
      </c>
      <c r="K859">
        <v>0.68932038834951503</v>
      </c>
      <c r="L859">
        <v>0.106811319505737</v>
      </c>
      <c r="M859">
        <v>-0.618218344480719</v>
      </c>
      <c r="N859">
        <v>-0.737969176871907</v>
      </c>
      <c r="O859">
        <v>3</v>
      </c>
    </row>
    <row r="860" spans="1:15" x14ac:dyDescent="0.3">
      <c r="A860" t="s">
        <v>374</v>
      </c>
      <c r="B860" t="s">
        <v>375</v>
      </c>
      <c r="C860" t="s">
        <v>41</v>
      </c>
      <c r="D860" t="s">
        <v>376</v>
      </c>
      <c r="E860">
        <v>76</v>
      </c>
      <c r="F860">
        <v>45</v>
      </c>
      <c r="G860">
        <v>14</v>
      </c>
      <c r="H860">
        <v>17</v>
      </c>
      <c r="I860">
        <v>0</v>
      </c>
      <c r="J860">
        <v>0.59210526315789502</v>
      </c>
      <c r="K860">
        <v>0.68932038834951503</v>
      </c>
      <c r="L860">
        <v>0.106811319505737</v>
      </c>
      <c r="M860">
        <v>-0.91015751552810298</v>
      </c>
      <c r="N860">
        <v>-1.0739905476027201</v>
      </c>
      <c r="O860">
        <v>3</v>
      </c>
    </row>
    <row r="861" spans="1:15" x14ac:dyDescent="0.3">
      <c r="A861" t="s">
        <v>406</v>
      </c>
      <c r="B861" t="s">
        <v>407</v>
      </c>
      <c r="C861" t="s">
        <v>53</v>
      </c>
      <c r="D861" t="s">
        <v>408</v>
      </c>
      <c r="E861">
        <v>379</v>
      </c>
      <c r="F861">
        <v>234</v>
      </c>
      <c r="G861">
        <v>35</v>
      </c>
      <c r="H861">
        <v>110</v>
      </c>
      <c r="I861">
        <v>59</v>
      </c>
      <c r="J861">
        <v>0.617414248021108</v>
      </c>
      <c r="K861">
        <v>0.68932038834951503</v>
      </c>
      <c r="L861">
        <v>0.106811319505737</v>
      </c>
      <c r="M861">
        <v>-0.67320711569848402</v>
      </c>
      <c r="N861">
        <v>-0.80126113667677101</v>
      </c>
      <c r="O861">
        <v>3</v>
      </c>
    </row>
    <row r="862" spans="1:15" x14ac:dyDescent="0.3">
      <c r="A862" t="s">
        <v>415</v>
      </c>
      <c r="B862" t="s">
        <v>416</v>
      </c>
      <c r="C862" t="s">
        <v>417</v>
      </c>
      <c r="D862" t="s">
        <v>418</v>
      </c>
      <c r="E862">
        <v>273</v>
      </c>
      <c r="F862">
        <v>166</v>
      </c>
      <c r="G862">
        <v>25</v>
      </c>
      <c r="H862">
        <v>82</v>
      </c>
      <c r="I862">
        <v>22</v>
      </c>
      <c r="J862">
        <v>0.60805860805860801</v>
      </c>
      <c r="K862">
        <v>0.68932038834951503</v>
      </c>
      <c r="L862">
        <v>0.106811319505737</v>
      </c>
      <c r="M862">
        <v>-0.76079745730078696</v>
      </c>
      <c r="N862">
        <v>-0.90207743529950202</v>
      </c>
      <c r="O862">
        <v>3</v>
      </c>
    </row>
    <row r="863" spans="1:15" x14ac:dyDescent="0.3">
      <c r="A863" t="s">
        <v>441</v>
      </c>
      <c r="B863" t="s">
        <v>442</v>
      </c>
      <c r="C863" t="s">
        <v>293</v>
      </c>
      <c r="D863" t="s">
        <v>443</v>
      </c>
      <c r="E863">
        <v>390</v>
      </c>
      <c r="F863">
        <v>233</v>
      </c>
      <c r="G863">
        <v>86</v>
      </c>
      <c r="H863">
        <v>71</v>
      </c>
      <c r="I863">
        <v>17</v>
      </c>
      <c r="J863">
        <v>0.59743589743589698</v>
      </c>
      <c r="K863">
        <v>0.68932038834951503</v>
      </c>
      <c r="L863">
        <v>0.106811319505737</v>
      </c>
      <c r="M863">
        <v>-0.86025049909323503</v>
      </c>
      <c r="N863">
        <v>-1.01654767684521</v>
      </c>
      <c r="O863">
        <v>3</v>
      </c>
    </row>
    <row r="864" spans="1:15" x14ac:dyDescent="0.3">
      <c r="A864" t="s">
        <v>450</v>
      </c>
      <c r="B864" t="s">
        <v>451</v>
      </c>
      <c r="C864" t="s">
        <v>452</v>
      </c>
      <c r="D864" t="s">
        <v>453</v>
      </c>
      <c r="E864">
        <v>256</v>
      </c>
      <c r="F864">
        <v>157</v>
      </c>
      <c r="G864">
        <v>31</v>
      </c>
      <c r="H864">
        <v>68</v>
      </c>
      <c r="I864">
        <v>12</v>
      </c>
      <c r="J864">
        <v>0.61328125</v>
      </c>
      <c r="K864">
        <v>0.68932038834951503</v>
      </c>
      <c r="L864">
        <v>0.106811319505737</v>
      </c>
      <c r="M864">
        <v>-0.71190149790659996</v>
      </c>
      <c r="N864">
        <v>-0.84579828906541898</v>
      </c>
      <c r="O864">
        <v>3</v>
      </c>
    </row>
    <row r="865" spans="1:15" x14ac:dyDescent="0.3">
      <c r="A865" t="s">
        <v>494</v>
      </c>
      <c r="B865" t="s">
        <v>495</v>
      </c>
      <c r="C865" t="s">
        <v>77</v>
      </c>
      <c r="D865" t="s">
        <v>496</v>
      </c>
      <c r="E865">
        <v>296</v>
      </c>
      <c r="F865">
        <v>177</v>
      </c>
      <c r="G865">
        <v>43</v>
      </c>
      <c r="H865">
        <v>76</v>
      </c>
      <c r="I865">
        <v>12</v>
      </c>
      <c r="J865">
        <v>0.59797297297297303</v>
      </c>
      <c r="K865">
        <v>0.68932038834951503</v>
      </c>
      <c r="L865">
        <v>0.106811319505737</v>
      </c>
      <c r="M865">
        <v>-0.85522223486467897</v>
      </c>
      <c r="N865">
        <v>-1.01076015531319</v>
      </c>
      <c r="O865">
        <v>3</v>
      </c>
    </row>
    <row r="866" spans="1:15" x14ac:dyDescent="0.3">
      <c r="A866" t="s">
        <v>513</v>
      </c>
      <c r="B866" t="s">
        <v>514</v>
      </c>
      <c r="C866" t="s">
        <v>417</v>
      </c>
      <c r="D866" t="s">
        <v>515</v>
      </c>
      <c r="E866">
        <v>339</v>
      </c>
      <c r="F866">
        <v>209</v>
      </c>
      <c r="G866">
        <v>31</v>
      </c>
      <c r="H866">
        <v>99</v>
      </c>
      <c r="I866">
        <v>49</v>
      </c>
      <c r="J866">
        <v>0.61651917404129797</v>
      </c>
      <c r="K866">
        <v>0.68932038834951503</v>
      </c>
      <c r="L866">
        <v>0.106811319505737</v>
      </c>
      <c r="M866">
        <v>-0.68158707003246399</v>
      </c>
      <c r="N866">
        <v>-0.81090644645778898</v>
      </c>
      <c r="O866">
        <v>3</v>
      </c>
    </row>
    <row r="867" spans="1:15" x14ac:dyDescent="0.3">
      <c r="A867" t="s">
        <v>527</v>
      </c>
      <c r="B867" t="s">
        <v>528</v>
      </c>
      <c r="C867" t="s">
        <v>293</v>
      </c>
      <c r="D867" t="s">
        <v>529</v>
      </c>
      <c r="E867">
        <v>195</v>
      </c>
      <c r="F867">
        <v>119</v>
      </c>
      <c r="G867">
        <v>17</v>
      </c>
      <c r="H867">
        <v>59</v>
      </c>
      <c r="I867">
        <v>43</v>
      </c>
      <c r="J867">
        <v>0.61025641025640998</v>
      </c>
      <c r="K867">
        <v>0.68932038834951503</v>
      </c>
      <c r="L867">
        <v>0.106811319505737</v>
      </c>
      <c r="M867">
        <v>-0.74022096589545205</v>
      </c>
      <c r="N867">
        <v>-0.87839393704866497</v>
      </c>
      <c r="O867">
        <v>3</v>
      </c>
    </row>
    <row r="868" spans="1:15" x14ac:dyDescent="0.3">
      <c r="A868" t="s">
        <v>545</v>
      </c>
      <c r="B868" t="s">
        <v>546</v>
      </c>
      <c r="C868" t="s">
        <v>547</v>
      </c>
      <c r="D868" t="s">
        <v>548</v>
      </c>
      <c r="E868">
        <v>170</v>
      </c>
      <c r="F868">
        <v>107</v>
      </c>
      <c r="G868">
        <v>24</v>
      </c>
      <c r="H868">
        <v>39</v>
      </c>
      <c r="I868">
        <v>12</v>
      </c>
      <c r="J868">
        <v>0.629411764705882</v>
      </c>
      <c r="K868">
        <v>0.68932038834951503</v>
      </c>
      <c r="L868">
        <v>0.106811319505737</v>
      </c>
      <c r="M868">
        <v>-0.560882722176412</v>
      </c>
      <c r="N868">
        <v>-0.67197599641148098</v>
      </c>
      <c r="O868">
        <v>3</v>
      </c>
    </row>
    <row r="869" spans="1:15" x14ac:dyDescent="0.3">
      <c r="A869" t="s">
        <v>641</v>
      </c>
      <c r="B869" t="s">
        <v>642</v>
      </c>
      <c r="C869" t="s">
        <v>588</v>
      </c>
      <c r="D869" t="s">
        <v>643</v>
      </c>
      <c r="E869">
        <v>108</v>
      </c>
      <c r="F869">
        <v>65</v>
      </c>
      <c r="G869">
        <v>17</v>
      </c>
      <c r="H869">
        <v>26</v>
      </c>
      <c r="I869">
        <v>8</v>
      </c>
      <c r="J869">
        <v>0.60185185185185197</v>
      </c>
      <c r="K869">
        <v>0.68932038834951503</v>
      </c>
      <c r="L869">
        <v>0.106811319505737</v>
      </c>
      <c r="M869">
        <v>-0.81890699321399796</v>
      </c>
      <c r="N869">
        <v>-0.96896138869306503</v>
      </c>
      <c r="O869">
        <v>3</v>
      </c>
    </row>
    <row r="870" spans="1:15" x14ac:dyDescent="0.3">
      <c r="A870" t="s">
        <v>644</v>
      </c>
      <c r="B870" t="s">
        <v>645</v>
      </c>
      <c r="C870" t="s">
        <v>646</v>
      </c>
      <c r="D870" t="s">
        <v>647</v>
      </c>
      <c r="E870">
        <v>206</v>
      </c>
      <c r="F870">
        <v>127</v>
      </c>
      <c r="G870">
        <v>33</v>
      </c>
      <c r="H870">
        <v>46</v>
      </c>
      <c r="I870">
        <v>11</v>
      </c>
      <c r="J870">
        <v>0.61650485436893199</v>
      </c>
      <c r="K870">
        <v>0.68932038834951503</v>
      </c>
      <c r="L870">
        <v>0.106811319505737</v>
      </c>
      <c r="M870">
        <v>-0.68172113515245603</v>
      </c>
      <c r="N870">
        <v>-0.81106075512841003</v>
      </c>
      <c r="O870">
        <v>3</v>
      </c>
    </row>
    <row r="871" spans="1:15" x14ac:dyDescent="0.3">
      <c r="A871" t="s">
        <v>658</v>
      </c>
      <c r="B871" t="s">
        <v>659</v>
      </c>
      <c r="C871" t="s">
        <v>17</v>
      </c>
      <c r="D871" t="s">
        <v>660</v>
      </c>
      <c r="E871">
        <v>62</v>
      </c>
      <c r="F871">
        <v>38</v>
      </c>
      <c r="G871">
        <v>10</v>
      </c>
      <c r="H871">
        <v>14</v>
      </c>
      <c r="I871">
        <v>2</v>
      </c>
      <c r="J871">
        <v>0.61290322580645196</v>
      </c>
      <c r="K871">
        <v>0.68932038834951503</v>
      </c>
      <c r="L871">
        <v>0.106811319505737</v>
      </c>
      <c r="M871">
        <v>-0.71544067517074805</v>
      </c>
      <c r="N871">
        <v>-0.849871874639057</v>
      </c>
      <c r="O871">
        <v>3</v>
      </c>
    </row>
    <row r="872" spans="1:15" x14ac:dyDescent="0.3">
      <c r="A872" t="s">
        <v>703</v>
      </c>
      <c r="B872" t="s">
        <v>704</v>
      </c>
      <c r="C872" t="s">
        <v>705</v>
      </c>
      <c r="D872" t="s">
        <v>706</v>
      </c>
      <c r="E872">
        <v>73</v>
      </c>
      <c r="F872">
        <v>45</v>
      </c>
      <c r="G872">
        <v>12</v>
      </c>
      <c r="H872">
        <v>16</v>
      </c>
      <c r="I872">
        <v>7</v>
      </c>
      <c r="J872">
        <v>0.61643835616438403</v>
      </c>
      <c r="K872">
        <v>0.68932038834951503</v>
      </c>
      <c r="L872">
        <v>0.106811319505737</v>
      </c>
      <c r="M872">
        <v>-0.68234371153159001</v>
      </c>
      <c r="N872">
        <v>-0.811777339228964</v>
      </c>
      <c r="O872">
        <v>3</v>
      </c>
    </row>
    <row r="873" spans="1:15" x14ac:dyDescent="0.3">
      <c r="A873" t="s">
        <v>714</v>
      </c>
      <c r="B873" t="s">
        <v>715</v>
      </c>
      <c r="C873" t="s">
        <v>158</v>
      </c>
      <c r="D873" t="s">
        <v>716</v>
      </c>
      <c r="E873">
        <v>223</v>
      </c>
      <c r="F873">
        <v>132</v>
      </c>
      <c r="G873">
        <v>17</v>
      </c>
      <c r="H873">
        <v>74</v>
      </c>
      <c r="I873">
        <v>23</v>
      </c>
      <c r="J873">
        <v>0.59192825112107605</v>
      </c>
      <c r="K873">
        <v>0.68932038834951503</v>
      </c>
      <c r="L873">
        <v>0.106811319505737</v>
      </c>
      <c r="M873">
        <v>-0.91181475595577999</v>
      </c>
      <c r="N873">
        <v>-1.0758980278429999</v>
      </c>
      <c r="O873">
        <v>3</v>
      </c>
    </row>
    <row r="874" spans="1:15" x14ac:dyDescent="0.3">
      <c r="A874" t="s">
        <v>743</v>
      </c>
      <c r="B874" t="s">
        <v>744</v>
      </c>
      <c r="C874" t="s">
        <v>143</v>
      </c>
      <c r="D874" t="s">
        <v>745</v>
      </c>
      <c r="E874">
        <v>246</v>
      </c>
      <c r="F874">
        <v>151</v>
      </c>
      <c r="G874">
        <v>51</v>
      </c>
      <c r="H874">
        <v>44</v>
      </c>
      <c r="I874">
        <v>22</v>
      </c>
      <c r="J874">
        <v>0.61382113821138196</v>
      </c>
      <c r="K874">
        <v>0.68932038834951503</v>
      </c>
      <c r="L874">
        <v>0.106811319505737</v>
      </c>
      <c r="M874">
        <v>-0.70684690056728905</v>
      </c>
      <c r="N874">
        <v>-0.83998045817840805</v>
      </c>
      <c r="O874">
        <v>3</v>
      </c>
    </row>
    <row r="875" spans="1:15" x14ac:dyDescent="0.3">
      <c r="A875" t="s">
        <v>749</v>
      </c>
      <c r="B875" t="s">
        <v>750</v>
      </c>
      <c r="C875" t="s">
        <v>751</v>
      </c>
      <c r="D875" t="s">
        <v>752</v>
      </c>
      <c r="E875">
        <v>449</v>
      </c>
      <c r="F875">
        <v>273</v>
      </c>
      <c r="G875">
        <v>99</v>
      </c>
      <c r="H875">
        <v>77</v>
      </c>
      <c r="I875">
        <v>42</v>
      </c>
      <c r="J875">
        <v>0.60801781737193805</v>
      </c>
      <c r="K875">
        <v>0.68932038834951503</v>
      </c>
      <c r="L875">
        <v>0.106811319505737</v>
      </c>
      <c r="M875">
        <v>-0.76117935209301602</v>
      </c>
      <c r="N875">
        <v>-0.90251699540066799</v>
      </c>
      <c r="O875">
        <v>3</v>
      </c>
    </row>
    <row r="876" spans="1:15" x14ac:dyDescent="0.3">
      <c r="A876" t="s">
        <v>764</v>
      </c>
      <c r="B876" t="s">
        <v>765</v>
      </c>
      <c r="C876" t="s">
        <v>726</v>
      </c>
      <c r="D876" t="s">
        <v>766</v>
      </c>
      <c r="E876">
        <v>219</v>
      </c>
      <c r="F876">
        <v>137</v>
      </c>
      <c r="G876">
        <v>37</v>
      </c>
      <c r="H876">
        <v>45</v>
      </c>
      <c r="I876">
        <v>15</v>
      </c>
      <c r="J876">
        <v>0.62557077625570801</v>
      </c>
      <c r="K876">
        <v>0.68932038834951503</v>
      </c>
      <c r="L876">
        <v>0.106811319505737</v>
      </c>
      <c r="M876">
        <v>-0.59684322213042895</v>
      </c>
      <c r="N876">
        <v>-0.71336645608622196</v>
      </c>
      <c r="O876">
        <v>3</v>
      </c>
    </row>
    <row r="877" spans="1:15" x14ac:dyDescent="0.3">
      <c r="A877" t="s">
        <v>790</v>
      </c>
      <c r="B877" t="s">
        <v>791</v>
      </c>
      <c r="C877" t="s">
        <v>792</v>
      </c>
      <c r="D877" t="s">
        <v>789</v>
      </c>
      <c r="E877">
        <v>263</v>
      </c>
      <c r="F877">
        <v>162</v>
      </c>
      <c r="G877">
        <v>49</v>
      </c>
      <c r="H877">
        <v>52</v>
      </c>
      <c r="I877">
        <v>22</v>
      </c>
      <c r="J877">
        <v>0.61596958174904903</v>
      </c>
      <c r="K877">
        <v>0.68932038834951503</v>
      </c>
      <c r="L877">
        <v>0.106811319505737</v>
      </c>
      <c r="M877">
        <v>-0.68673251992290396</v>
      </c>
      <c r="N877">
        <v>-0.81682884843971204</v>
      </c>
      <c r="O877">
        <v>3</v>
      </c>
    </row>
    <row r="878" spans="1:15" x14ac:dyDescent="0.3">
      <c r="A878" t="s">
        <v>798</v>
      </c>
      <c r="B878" t="s">
        <v>799</v>
      </c>
      <c r="C878" t="s">
        <v>383</v>
      </c>
      <c r="D878" t="s">
        <v>800</v>
      </c>
      <c r="E878">
        <v>344</v>
      </c>
      <c r="F878">
        <v>216</v>
      </c>
      <c r="G878">
        <v>67</v>
      </c>
      <c r="H878">
        <v>61</v>
      </c>
      <c r="I878">
        <v>11</v>
      </c>
      <c r="J878">
        <v>0.62790697674418605</v>
      </c>
      <c r="K878">
        <v>0.68932038834951503</v>
      </c>
      <c r="L878">
        <v>0.106811319505737</v>
      </c>
      <c r="M878">
        <v>-0.574971003911528</v>
      </c>
      <c r="N878">
        <v>-0.68819157900319605</v>
      </c>
      <c r="O878">
        <v>3</v>
      </c>
    </row>
    <row r="879" spans="1:15" x14ac:dyDescent="0.3">
      <c r="A879" t="s">
        <v>809</v>
      </c>
      <c r="B879" t="s">
        <v>810</v>
      </c>
      <c r="C879" t="s">
        <v>21</v>
      </c>
      <c r="D879" t="s">
        <v>811</v>
      </c>
      <c r="E879">
        <v>298</v>
      </c>
      <c r="F879">
        <v>180</v>
      </c>
      <c r="G879">
        <v>90</v>
      </c>
      <c r="H879">
        <v>28</v>
      </c>
      <c r="I879">
        <v>1</v>
      </c>
      <c r="J879">
        <v>0.60402684563758402</v>
      </c>
      <c r="K879">
        <v>0.68932038834951503</v>
      </c>
      <c r="L879">
        <v>0.106811319505737</v>
      </c>
      <c r="M879">
        <v>-0.79854404108685795</v>
      </c>
      <c r="N879">
        <v>-0.94552367370148105</v>
      </c>
      <c r="O879">
        <v>3</v>
      </c>
    </row>
    <row r="880" spans="1:15" x14ac:dyDescent="0.3">
      <c r="A880" t="s">
        <v>840</v>
      </c>
      <c r="B880" t="s">
        <v>841</v>
      </c>
      <c r="C880" t="s">
        <v>842</v>
      </c>
      <c r="D880" t="s">
        <v>843</v>
      </c>
      <c r="E880">
        <v>273</v>
      </c>
      <c r="F880">
        <v>164</v>
      </c>
      <c r="G880">
        <v>23</v>
      </c>
      <c r="H880">
        <v>86</v>
      </c>
      <c r="I880">
        <v>1</v>
      </c>
      <c r="J880">
        <v>0.60073260073260104</v>
      </c>
      <c r="K880">
        <v>0.68932038834951503</v>
      </c>
      <c r="L880">
        <v>0.106811319505737</v>
      </c>
      <c r="M880">
        <v>-0.82938576198523395</v>
      </c>
      <c r="N880">
        <v>-0.98102242946895302</v>
      </c>
      <c r="O880">
        <v>3</v>
      </c>
    </row>
    <row r="881" spans="1:15" x14ac:dyDescent="0.3">
      <c r="A881" t="s">
        <v>908</v>
      </c>
      <c r="B881" t="s">
        <v>909</v>
      </c>
      <c r="C881" t="s">
        <v>183</v>
      </c>
      <c r="D881" t="s">
        <v>910</v>
      </c>
      <c r="E881">
        <v>217</v>
      </c>
      <c r="F881">
        <v>135</v>
      </c>
      <c r="G881">
        <v>28</v>
      </c>
      <c r="H881">
        <v>54</v>
      </c>
      <c r="I881">
        <v>10</v>
      </c>
      <c r="J881">
        <v>0.62211981566820296</v>
      </c>
      <c r="K881">
        <v>0.68932038834951503</v>
      </c>
      <c r="L881">
        <v>0.106811319505737</v>
      </c>
      <c r="M881">
        <v>-0.629152162825799</v>
      </c>
      <c r="N881">
        <v>-0.75055397874845697</v>
      </c>
      <c r="O881">
        <v>3</v>
      </c>
    </row>
    <row r="882" spans="1:15" x14ac:dyDescent="0.3">
      <c r="A882" t="s">
        <v>925</v>
      </c>
      <c r="B882" t="s">
        <v>926</v>
      </c>
      <c r="C882" t="s">
        <v>383</v>
      </c>
      <c r="D882" t="s">
        <v>920</v>
      </c>
      <c r="E882">
        <v>523</v>
      </c>
      <c r="F882">
        <v>314</v>
      </c>
      <c r="G882">
        <v>80</v>
      </c>
      <c r="H882">
        <v>129</v>
      </c>
      <c r="I882">
        <v>2</v>
      </c>
      <c r="J882">
        <v>0.60038240917782004</v>
      </c>
      <c r="K882">
        <v>0.68932038834951503</v>
      </c>
      <c r="L882">
        <v>0.106811319505737</v>
      </c>
      <c r="M882">
        <v>-0.83266436163554203</v>
      </c>
      <c r="N882">
        <v>-0.98479609075812402</v>
      </c>
      <c r="O882">
        <v>3</v>
      </c>
    </row>
    <row r="883" spans="1:15" x14ac:dyDescent="0.3">
      <c r="A883" t="s">
        <v>933</v>
      </c>
      <c r="B883" t="s">
        <v>934</v>
      </c>
      <c r="C883" t="s">
        <v>293</v>
      </c>
      <c r="D883" t="s">
        <v>929</v>
      </c>
      <c r="E883">
        <v>125</v>
      </c>
      <c r="F883">
        <v>75</v>
      </c>
      <c r="G883">
        <v>18</v>
      </c>
      <c r="H883">
        <v>32</v>
      </c>
      <c r="I883">
        <v>17</v>
      </c>
      <c r="J883">
        <v>0.6</v>
      </c>
      <c r="K883">
        <v>0.68932038834951503</v>
      </c>
      <c r="L883">
        <v>0.106811319505737</v>
      </c>
      <c r="M883">
        <v>-0.83624459245367799</v>
      </c>
      <c r="N883">
        <v>-0.98891692888589899</v>
      </c>
      <c r="O883">
        <v>3</v>
      </c>
    </row>
    <row r="884" spans="1:15" x14ac:dyDescent="0.3">
      <c r="A884" t="s">
        <v>951</v>
      </c>
      <c r="B884" t="s">
        <v>952</v>
      </c>
      <c r="C884" t="s">
        <v>953</v>
      </c>
      <c r="D884" t="s">
        <v>954</v>
      </c>
      <c r="E884">
        <v>170</v>
      </c>
      <c r="F884">
        <v>103</v>
      </c>
      <c r="G884">
        <v>4</v>
      </c>
      <c r="H884">
        <v>63</v>
      </c>
      <c r="I884">
        <v>5</v>
      </c>
      <c r="J884">
        <v>0.60588235294117598</v>
      </c>
      <c r="K884">
        <v>0.68932038834951503</v>
      </c>
      <c r="L884">
        <v>0.106811319505737</v>
      </c>
      <c r="M884">
        <v>-0.78117221839822504</v>
      </c>
      <c r="N884">
        <v>-0.92552874239101501</v>
      </c>
      <c r="O884">
        <v>3</v>
      </c>
    </row>
    <row r="885" spans="1:15" x14ac:dyDescent="0.3">
      <c r="A885" t="s">
        <v>962</v>
      </c>
      <c r="B885" t="s">
        <v>963</v>
      </c>
      <c r="C885" t="s">
        <v>964</v>
      </c>
      <c r="D885" t="s">
        <v>965</v>
      </c>
      <c r="E885">
        <v>229</v>
      </c>
      <c r="F885">
        <v>144</v>
      </c>
      <c r="G885">
        <v>38</v>
      </c>
      <c r="H885">
        <v>47</v>
      </c>
      <c r="I885">
        <v>20</v>
      </c>
      <c r="J885">
        <v>0.62882096069868998</v>
      </c>
      <c r="K885">
        <v>0.68932038834951503</v>
      </c>
      <c r="L885">
        <v>0.106811319505737</v>
      </c>
      <c r="M885">
        <v>-0.56641400865359703</v>
      </c>
      <c r="N885">
        <v>-0.67834249549175296</v>
      </c>
      <c r="O885">
        <v>3</v>
      </c>
    </row>
    <row r="886" spans="1:15" x14ac:dyDescent="0.3">
      <c r="A886" t="s">
        <v>966</v>
      </c>
      <c r="B886" t="s">
        <v>967</v>
      </c>
      <c r="C886" t="s">
        <v>504</v>
      </c>
      <c r="D886" t="s">
        <v>968</v>
      </c>
      <c r="E886">
        <v>427</v>
      </c>
      <c r="F886">
        <v>254</v>
      </c>
      <c r="G886">
        <v>59</v>
      </c>
      <c r="H886">
        <v>114</v>
      </c>
      <c r="I886">
        <v>0</v>
      </c>
      <c r="J886">
        <v>0.59484777517564402</v>
      </c>
      <c r="K886">
        <v>0.68932038834951503</v>
      </c>
      <c r="L886">
        <v>0.106811319505737</v>
      </c>
      <c r="M886">
        <v>-0.88448128542028104</v>
      </c>
      <c r="N886">
        <v>-1.04443726085097</v>
      </c>
      <c r="O886">
        <v>3</v>
      </c>
    </row>
    <row r="887" spans="1:15" x14ac:dyDescent="0.3">
      <c r="A887" t="s">
        <v>980</v>
      </c>
      <c r="B887" t="s">
        <v>981</v>
      </c>
      <c r="C887" t="s">
        <v>982</v>
      </c>
      <c r="D887" t="s">
        <v>983</v>
      </c>
      <c r="E887">
        <v>167</v>
      </c>
      <c r="F887">
        <v>101</v>
      </c>
      <c r="G887">
        <v>29</v>
      </c>
      <c r="H887">
        <v>37</v>
      </c>
      <c r="I887">
        <v>94</v>
      </c>
      <c r="J887">
        <v>0.60479041916167697</v>
      </c>
      <c r="K887">
        <v>0.68932038834951503</v>
      </c>
      <c r="L887">
        <v>0.106811319505737</v>
      </c>
      <c r="M887">
        <v>-0.79139523394145295</v>
      </c>
      <c r="N887">
        <v>-0.93729541174036501</v>
      </c>
      <c r="O887">
        <v>3</v>
      </c>
    </row>
    <row r="888" spans="1:15" x14ac:dyDescent="0.3">
      <c r="A888" t="s">
        <v>991</v>
      </c>
      <c r="B888" t="s">
        <v>992</v>
      </c>
      <c r="C888" t="s">
        <v>41</v>
      </c>
      <c r="D888" t="s">
        <v>993</v>
      </c>
      <c r="E888">
        <v>22</v>
      </c>
      <c r="F888">
        <v>13</v>
      </c>
      <c r="G888">
        <v>1</v>
      </c>
      <c r="H888">
        <v>8</v>
      </c>
      <c r="I888">
        <v>0</v>
      </c>
      <c r="J888">
        <v>0.59090909090909105</v>
      </c>
      <c r="K888">
        <v>0.68932038834951503</v>
      </c>
      <c r="L888">
        <v>0.106811319505737</v>
      </c>
      <c r="M888">
        <v>-0.921356443266651</v>
      </c>
      <c r="N888">
        <v>-1.0868804898325399</v>
      </c>
      <c r="O888">
        <v>3</v>
      </c>
    </row>
    <row r="889" spans="1:15" x14ac:dyDescent="0.3">
      <c r="A889" t="s">
        <v>1018</v>
      </c>
      <c r="B889" t="s">
        <v>1019</v>
      </c>
      <c r="C889" t="s">
        <v>225</v>
      </c>
      <c r="D889" t="s">
        <v>1020</v>
      </c>
      <c r="E889">
        <v>540</v>
      </c>
      <c r="F889">
        <v>331</v>
      </c>
      <c r="G889">
        <v>45</v>
      </c>
      <c r="H889">
        <v>164</v>
      </c>
      <c r="I889">
        <v>42</v>
      </c>
      <c r="J889">
        <v>0.61296296296296304</v>
      </c>
      <c r="K889">
        <v>0.68932038834951503</v>
      </c>
      <c r="L889">
        <v>0.106811319505737</v>
      </c>
      <c r="M889">
        <v>-0.71488139777592097</v>
      </c>
      <c r="N889">
        <v>-0.84922814753606302</v>
      </c>
      <c r="O889">
        <v>3</v>
      </c>
    </row>
    <row r="890" spans="1:15" x14ac:dyDescent="0.3">
      <c r="A890" t="s">
        <v>1081</v>
      </c>
      <c r="B890" t="s">
        <v>1082</v>
      </c>
      <c r="C890" t="s">
        <v>616</v>
      </c>
      <c r="D890" t="s">
        <v>1083</v>
      </c>
      <c r="E890">
        <v>235</v>
      </c>
      <c r="F890">
        <v>140</v>
      </c>
      <c r="G890">
        <v>38</v>
      </c>
      <c r="H890">
        <v>57</v>
      </c>
      <c r="I890">
        <v>8</v>
      </c>
      <c r="J890">
        <v>0.59574468085106402</v>
      </c>
      <c r="K890">
        <v>0.68932038834951503</v>
      </c>
      <c r="L890">
        <v>0.106811319505737</v>
      </c>
      <c r="M890">
        <v>-0.87608418219592099</v>
      </c>
      <c r="N890">
        <v>-1.0347722127332599</v>
      </c>
      <c r="O890">
        <v>3</v>
      </c>
    </row>
    <row r="891" spans="1:15" x14ac:dyDescent="0.3">
      <c r="A891" t="s">
        <v>1130</v>
      </c>
      <c r="B891" t="s">
        <v>1131</v>
      </c>
      <c r="C891" t="s">
        <v>33</v>
      </c>
      <c r="D891" t="s">
        <v>1132</v>
      </c>
      <c r="E891">
        <v>142</v>
      </c>
      <c r="F891">
        <v>89</v>
      </c>
      <c r="G891">
        <v>25</v>
      </c>
      <c r="H891">
        <v>28</v>
      </c>
      <c r="I891">
        <v>19</v>
      </c>
      <c r="J891">
        <v>0.62676056338028197</v>
      </c>
      <c r="K891">
        <v>0.68932038834951503</v>
      </c>
      <c r="L891">
        <v>0.106811319505737</v>
      </c>
      <c r="M891">
        <v>-0.58570407386337697</v>
      </c>
      <c r="N891">
        <v>-0.70054531990213198</v>
      </c>
      <c r="O891">
        <v>3</v>
      </c>
    </row>
    <row r="892" spans="1:15" x14ac:dyDescent="0.3">
      <c r="A892" t="s">
        <v>1136</v>
      </c>
      <c r="B892" t="s">
        <v>1137</v>
      </c>
      <c r="C892" t="s">
        <v>1138</v>
      </c>
      <c r="D892" t="s">
        <v>1139</v>
      </c>
      <c r="E892">
        <v>29</v>
      </c>
      <c r="F892">
        <v>18</v>
      </c>
      <c r="G892">
        <v>3</v>
      </c>
      <c r="H892">
        <v>8</v>
      </c>
      <c r="I892">
        <v>1</v>
      </c>
      <c r="J892">
        <v>0.62068965517241403</v>
      </c>
      <c r="K892">
        <v>0.68932038834951503</v>
      </c>
      <c r="L892">
        <v>0.106811319505737</v>
      </c>
      <c r="M892">
        <v>-0.64254175956898096</v>
      </c>
      <c r="N892">
        <v>-0.76596537638665296</v>
      </c>
      <c r="O892">
        <v>3</v>
      </c>
    </row>
    <row r="893" spans="1:15" x14ac:dyDescent="0.3">
      <c r="A893" t="s">
        <v>1168</v>
      </c>
      <c r="B893" t="s">
        <v>1169</v>
      </c>
      <c r="C893" t="s">
        <v>383</v>
      </c>
      <c r="D893" t="s">
        <v>1170</v>
      </c>
      <c r="E893">
        <v>101</v>
      </c>
      <c r="F893">
        <v>61</v>
      </c>
      <c r="G893">
        <v>9</v>
      </c>
      <c r="H893">
        <v>31</v>
      </c>
      <c r="I893">
        <v>8</v>
      </c>
      <c r="J893">
        <v>0.60396039603960405</v>
      </c>
      <c r="K893">
        <v>0.68932038834951503</v>
      </c>
      <c r="L893">
        <v>0.106811319505737</v>
      </c>
      <c r="M893">
        <v>-0.79916616239654203</v>
      </c>
      <c r="N893">
        <v>-0.94623973401805594</v>
      </c>
      <c r="O893">
        <v>3</v>
      </c>
    </row>
    <row r="894" spans="1:15" x14ac:dyDescent="0.3">
      <c r="A894" t="s">
        <v>1233</v>
      </c>
      <c r="B894" t="s">
        <v>1234</v>
      </c>
      <c r="C894" t="s">
        <v>1235</v>
      </c>
      <c r="D894" t="s">
        <v>1236</v>
      </c>
      <c r="E894">
        <v>212</v>
      </c>
      <c r="F894">
        <v>127</v>
      </c>
      <c r="G894">
        <v>34</v>
      </c>
      <c r="H894">
        <v>51</v>
      </c>
      <c r="I894">
        <v>0</v>
      </c>
      <c r="J894">
        <v>0.59905660377358505</v>
      </c>
      <c r="K894">
        <v>0.68932038834951503</v>
      </c>
      <c r="L894">
        <v>0.106811319505737</v>
      </c>
      <c r="M894">
        <v>-0.84507695433049601</v>
      </c>
      <c r="N894">
        <v>-0.99908295879545495</v>
      </c>
      <c r="O894">
        <v>3</v>
      </c>
    </row>
    <row r="895" spans="1:15" x14ac:dyDescent="0.3">
      <c r="A895" t="s">
        <v>1269</v>
      </c>
      <c r="B895" t="s">
        <v>1270</v>
      </c>
      <c r="C895" t="s">
        <v>150</v>
      </c>
      <c r="D895" t="s">
        <v>1271</v>
      </c>
      <c r="E895">
        <v>164</v>
      </c>
      <c r="F895">
        <v>101</v>
      </c>
      <c r="G895">
        <v>38</v>
      </c>
      <c r="H895">
        <v>25</v>
      </c>
      <c r="I895">
        <v>20</v>
      </c>
      <c r="J895">
        <v>0.61585365853658502</v>
      </c>
      <c r="K895">
        <v>0.68932038834951503</v>
      </c>
      <c r="L895">
        <v>0.106811319505737</v>
      </c>
      <c r="M895">
        <v>-0.68781782823105397</v>
      </c>
      <c r="N895">
        <v>-0.81807803601554197</v>
      </c>
      <c r="O895">
        <v>3</v>
      </c>
    </row>
    <row r="896" spans="1:15" x14ac:dyDescent="0.3">
      <c r="A896" t="s">
        <v>1272</v>
      </c>
      <c r="B896" t="s">
        <v>1273</v>
      </c>
      <c r="C896" t="s">
        <v>606</v>
      </c>
      <c r="D896" t="s">
        <v>1274</v>
      </c>
      <c r="E896">
        <v>97</v>
      </c>
      <c r="F896">
        <v>61</v>
      </c>
      <c r="G896">
        <v>7</v>
      </c>
      <c r="H896">
        <v>29</v>
      </c>
      <c r="I896">
        <v>11</v>
      </c>
      <c r="J896">
        <v>0.62886597938144295</v>
      </c>
      <c r="K896">
        <v>0.68932038834951503</v>
      </c>
      <c r="L896">
        <v>0.106811319505737</v>
      </c>
      <c r="M896">
        <v>-0.56599253007846495</v>
      </c>
      <c r="N896">
        <v>-0.67785737453987305</v>
      </c>
      <c r="O896">
        <v>3</v>
      </c>
    </row>
    <row r="897" spans="1:15" x14ac:dyDescent="0.3">
      <c r="A897" t="s">
        <v>1296</v>
      </c>
      <c r="B897" t="s">
        <v>1297</v>
      </c>
      <c r="C897" t="s">
        <v>300</v>
      </c>
      <c r="D897" t="s">
        <v>1298</v>
      </c>
      <c r="E897">
        <v>23</v>
      </c>
      <c r="F897">
        <v>14</v>
      </c>
      <c r="G897">
        <v>8</v>
      </c>
      <c r="H897">
        <v>1</v>
      </c>
      <c r="I897">
        <v>5</v>
      </c>
      <c r="J897">
        <v>0.60869565217391297</v>
      </c>
      <c r="K897">
        <v>0.68932038834951503</v>
      </c>
      <c r="L897">
        <v>0.106811319505737</v>
      </c>
      <c r="M897">
        <v>-0.75483325689344305</v>
      </c>
      <c r="N897">
        <v>-0.89521265319780896</v>
      </c>
      <c r="O897">
        <v>3</v>
      </c>
    </row>
    <row r="898" spans="1:15" x14ac:dyDescent="0.3">
      <c r="A898" t="s">
        <v>1351</v>
      </c>
      <c r="B898" t="s">
        <v>1352</v>
      </c>
      <c r="C898" t="s">
        <v>646</v>
      </c>
      <c r="D898" t="s">
        <v>1353</v>
      </c>
      <c r="E898">
        <v>205</v>
      </c>
      <c r="F898">
        <v>123</v>
      </c>
      <c r="G898">
        <v>37</v>
      </c>
      <c r="H898">
        <v>45</v>
      </c>
      <c r="I898">
        <v>2</v>
      </c>
      <c r="J898">
        <v>0.6</v>
      </c>
      <c r="K898">
        <v>0.68932038834951503</v>
      </c>
      <c r="L898">
        <v>0.106811319505737</v>
      </c>
      <c r="M898">
        <v>-0.83624459245367799</v>
      </c>
      <c r="N898">
        <v>-0.98891692888589899</v>
      </c>
      <c r="O898">
        <v>3</v>
      </c>
    </row>
    <row r="899" spans="1:15" x14ac:dyDescent="0.3">
      <c r="A899" t="s">
        <v>1372</v>
      </c>
      <c r="B899" t="s">
        <v>1373</v>
      </c>
      <c r="C899" t="s">
        <v>143</v>
      </c>
      <c r="D899" t="s">
        <v>1374</v>
      </c>
      <c r="E899">
        <v>266</v>
      </c>
      <c r="F899">
        <v>159</v>
      </c>
      <c r="G899">
        <v>55</v>
      </c>
      <c r="H899">
        <v>52</v>
      </c>
      <c r="I899">
        <v>27</v>
      </c>
      <c r="J899">
        <v>0.59774436090225602</v>
      </c>
      <c r="K899">
        <v>0.68932038834951503</v>
      </c>
      <c r="L899">
        <v>0.106811319505737</v>
      </c>
      <c r="M899">
        <v>-0.85736257047494202</v>
      </c>
      <c r="N899">
        <v>-1.0132236770906999</v>
      </c>
      <c r="O899">
        <v>3</v>
      </c>
    </row>
    <row r="900" spans="1:15" x14ac:dyDescent="0.3">
      <c r="A900" t="s">
        <v>1405</v>
      </c>
      <c r="B900" t="s">
        <v>1406</v>
      </c>
      <c r="C900" t="s">
        <v>588</v>
      </c>
      <c r="D900" t="s">
        <v>1407</v>
      </c>
      <c r="E900">
        <v>310</v>
      </c>
      <c r="F900">
        <v>188</v>
      </c>
      <c r="G900">
        <v>44</v>
      </c>
      <c r="H900">
        <v>78</v>
      </c>
      <c r="I900">
        <v>30</v>
      </c>
      <c r="J900">
        <v>0.60645161290322602</v>
      </c>
      <c r="K900">
        <v>0.68932038834951503</v>
      </c>
      <c r="L900">
        <v>0.106811319505737</v>
      </c>
      <c r="M900">
        <v>-0.77584263381221397</v>
      </c>
      <c r="N900">
        <v>-0.919394401762478</v>
      </c>
      <c r="O900">
        <v>3</v>
      </c>
    </row>
    <row r="901" spans="1:15" x14ac:dyDescent="0.3">
      <c r="A901" t="s">
        <v>1414</v>
      </c>
      <c r="B901" t="s">
        <v>1415</v>
      </c>
      <c r="C901" t="s">
        <v>508</v>
      </c>
      <c r="D901" t="s">
        <v>1416</v>
      </c>
      <c r="E901">
        <v>141</v>
      </c>
      <c r="F901">
        <v>84</v>
      </c>
      <c r="G901">
        <v>25</v>
      </c>
      <c r="H901">
        <v>32</v>
      </c>
      <c r="I901">
        <v>0</v>
      </c>
      <c r="J901">
        <v>0.59574468085106402</v>
      </c>
      <c r="K901">
        <v>0.68932038834951503</v>
      </c>
      <c r="L901">
        <v>0.106811319505737</v>
      </c>
      <c r="M901">
        <v>-0.87608418219592099</v>
      </c>
      <c r="N901">
        <v>-1.0347722127332599</v>
      </c>
      <c r="O901">
        <v>3</v>
      </c>
    </row>
    <row r="902" spans="1:15" x14ac:dyDescent="0.3">
      <c r="A902" t="s">
        <v>1420</v>
      </c>
      <c r="B902" t="s">
        <v>1421</v>
      </c>
      <c r="C902" t="s">
        <v>982</v>
      </c>
      <c r="D902" t="s">
        <v>1422</v>
      </c>
      <c r="E902">
        <v>295</v>
      </c>
      <c r="F902">
        <v>179</v>
      </c>
      <c r="G902">
        <v>32</v>
      </c>
      <c r="H902">
        <v>84</v>
      </c>
      <c r="I902">
        <v>17</v>
      </c>
      <c r="J902">
        <v>0.60677966101694902</v>
      </c>
      <c r="K902">
        <v>0.68932038834951503</v>
      </c>
      <c r="L902">
        <v>0.106811319505737</v>
      </c>
      <c r="M902">
        <v>-0.772771347779597</v>
      </c>
      <c r="N902">
        <v>-0.91585935801044005</v>
      </c>
      <c r="O902">
        <v>3</v>
      </c>
    </row>
    <row r="903" spans="1:15" x14ac:dyDescent="0.3">
      <c r="A903" t="s">
        <v>1429</v>
      </c>
      <c r="B903" t="s">
        <v>1430</v>
      </c>
      <c r="C903" t="s">
        <v>1431</v>
      </c>
      <c r="D903" t="s">
        <v>1432</v>
      </c>
      <c r="E903">
        <v>44</v>
      </c>
      <c r="F903">
        <v>27</v>
      </c>
      <c r="G903">
        <v>5</v>
      </c>
      <c r="H903">
        <v>12</v>
      </c>
      <c r="I903">
        <v>4</v>
      </c>
      <c r="J903">
        <v>0.61363636363636398</v>
      </c>
      <c r="K903">
        <v>0.68932038834951503</v>
      </c>
      <c r="L903">
        <v>0.106811319505737</v>
      </c>
      <c r="M903">
        <v>-0.70857681623421798</v>
      </c>
      <c r="N903">
        <v>-0.84197158746594103</v>
      </c>
      <c r="O903">
        <v>3</v>
      </c>
    </row>
    <row r="904" spans="1:15" x14ac:dyDescent="0.3">
      <c r="A904" t="s">
        <v>1472</v>
      </c>
      <c r="B904" t="s">
        <v>1473</v>
      </c>
      <c r="C904" t="s">
        <v>218</v>
      </c>
      <c r="D904" t="s">
        <v>1474</v>
      </c>
      <c r="E904">
        <v>127</v>
      </c>
      <c r="F904">
        <v>80</v>
      </c>
      <c r="G904">
        <v>14</v>
      </c>
      <c r="H904">
        <v>33</v>
      </c>
      <c r="I904">
        <v>10</v>
      </c>
      <c r="J904">
        <v>0.62992125984252001</v>
      </c>
      <c r="K904">
        <v>0.68932038834951503</v>
      </c>
      <c r="L904">
        <v>0.106811319505737</v>
      </c>
      <c r="M904">
        <v>-0.55611267402987696</v>
      </c>
      <c r="N904">
        <v>-0.66648568104578298</v>
      </c>
      <c r="O904">
        <v>3</v>
      </c>
    </row>
    <row r="905" spans="1:15" x14ac:dyDescent="0.3">
      <c r="A905" t="s">
        <v>1490</v>
      </c>
      <c r="B905" t="s">
        <v>1491</v>
      </c>
      <c r="C905" t="s">
        <v>1492</v>
      </c>
      <c r="D905" t="s">
        <v>1493</v>
      </c>
      <c r="E905">
        <v>261</v>
      </c>
      <c r="F905">
        <v>158</v>
      </c>
      <c r="G905">
        <v>27</v>
      </c>
      <c r="H905">
        <v>76</v>
      </c>
      <c r="I905">
        <v>52</v>
      </c>
      <c r="J905">
        <v>0.60536398467432995</v>
      </c>
      <c r="K905">
        <v>0.68932038834951503</v>
      </c>
      <c r="L905">
        <v>0.106811319505737</v>
      </c>
      <c r="M905">
        <v>-0.78602533948357101</v>
      </c>
      <c r="N905">
        <v>-0.93111467453424202</v>
      </c>
      <c r="O905">
        <v>3</v>
      </c>
    </row>
    <row r="906" spans="1:15" x14ac:dyDescent="0.3">
      <c r="A906" t="s">
        <v>1494</v>
      </c>
      <c r="B906" t="s">
        <v>1495</v>
      </c>
      <c r="C906" t="s">
        <v>1496</v>
      </c>
      <c r="D906" t="s">
        <v>1497</v>
      </c>
      <c r="E906">
        <v>35</v>
      </c>
      <c r="F906">
        <v>22</v>
      </c>
      <c r="G906">
        <v>4</v>
      </c>
      <c r="H906">
        <v>9</v>
      </c>
      <c r="I906">
        <v>5</v>
      </c>
      <c r="J906">
        <v>0.628571428571429</v>
      </c>
      <c r="K906">
        <v>0.68932038834951503</v>
      </c>
      <c r="L906">
        <v>0.106811319505737</v>
      </c>
      <c r="M906">
        <v>-0.56875020418433397</v>
      </c>
      <c r="N906">
        <v>-0.68103145162503598</v>
      </c>
      <c r="O906">
        <v>3</v>
      </c>
    </row>
    <row r="907" spans="1:15" x14ac:dyDescent="0.3">
      <c r="A907" t="s">
        <v>1511</v>
      </c>
      <c r="B907" t="s">
        <v>1512</v>
      </c>
      <c r="C907" t="s">
        <v>383</v>
      </c>
      <c r="D907" t="s">
        <v>1513</v>
      </c>
      <c r="E907">
        <v>365</v>
      </c>
      <c r="F907">
        <v>220</v>
      </c>
      <c r="G907">
        <v>28</v>
      </c>
      <c r="H907">
        <v>117</v>
      </c>
      <c r="I907">
        <v>23</v>
      </c>
      <c r="J907">
        <v>0.602739726027397</v>
      </c>
      <c r="K907">
        <v>0.68932038834951503</v>
      </c>
      <c r="L907">
        <v>0.106811319505737</v>
      </c>
      <c r="M907">
        <v>-0.81059444563333005</v>
      </c>
      <c r="N907">
        <v>-0.95939366394307601</v>
      </c>
      <c r="O907">
        <v>3</v>
      </c>
    </row>
    <row r="908" spans="1:15" x14ac:dyDescent="0.3">
      <c r="A908" t="s">
        <v>1546</v>
      </c>
      <c r="B908" t="s">
        <v>1547</v>
      </c>
      <c r="C908" t="s">
        <v>96</v>
      </c>
      <c r="D908" t="s">
        <v>1548</v>
      </c>
      <c r="E908">
        <v>79</v>
      </c>
      <c r="F908">
        <v>48</v>
      </c>
      <c r="G908">
        <v>16</v>
      </c>
      <c r="H908">
        <v>15</v>
      </c>
      <c r="I908">
        <v>6</v>
      </c>
      <c r="J908">
        <v>0.607594936708861</v>
      </c>
      <c r="K908">
        <v>0.68932038834951503</v>
      </c>
      <c r="L908">
        <v>0.106811319505737</v>
      </c>
      <c r="M908">
        <v>-0.76513848924284</v>
      </c>
      <c r="N908">
        <v>-0.90707395391782097</v>
      </c>
      <c r="O908">
        <v>3</v>
      </c>
    </row>
    <row r="909" spans="1:15" x14ac:dyDescent="0.3">
      <c r="A909" t="s">
        <v>1552</v>
      </c>
      <c r="B909" t="s">
        <v>1553</v>
      </c>
      <c r="C909" t="s">
        <v>259</v>
      </c>
      <c r="D909" t="s">
        <v>1554</v>
      </c>
      <c r="E909">
        <v>296</v>
      </c>
      <c r="F909">
        <v>182</v>
      </c>
      <c r="G909">
        <v>25</v>
      </c>
      <c r="H909">
        <v>89</v>
      </c>
      <c r="I909">
        <v>15</v>
      </c>
      <c r="J909">
        <v>0.61486486486486502</v>
      </c>
      <c r="K909">
        <v>0.68932038834951503</v>
      </c>
      <c r="L909">
        <v>0.106811319505737</v>
      </c>
      <c r="M909">
        <v>-0.69707521477300505</v>
      </c>
      <c r="N909">
        <v>-0.828733268419098</v>
      </c>
      <c r="O909">
        <v>3</v>
      </c>
    </row>
    <row r="910" spans="1:15" x14ac:dyDescent="0.3">
      <c r="A910" t="s">
        <v>1598</v>
      </c>
      <c r="B910" t="s">
        <v>1599</v>
      </c>
      <c r="C910" t="s">
        <v>1600</v>
      </c>
      <c r="D910" t="s">
        <v>1601</v>
      </c>
      <c r="E910">
        <v>37</v>
      </c>
      <c r="F910">
        <v>23</v>
      </c>
      <c r="G910">
        <v>3</v>
      </c>
      <c r="H910">
        <v>11</v>
      </c>
      <c r="I910">
        <v>9</v>
      </c>
      <c r="J910">
        <v>0.62162162162162204</v>
      </c>
      <c r="K910">
        <v>0.68932038834951503</v>
      </c>
      <c r="L910">
        <v>0.106811319505737</v>
      </c>
      <c r="M910">
        <v>-0.63381640673633699</v>
      </c>
      <c r="N910">
        <v>-0.75592251366146201</v>
      </c>
      <c r="O910">
        <v>3</v>
      </c>
    </row>
    <row r="911" spans="1:15" x14ac:dyDescent="0.3">
      <c r="A911" t="s">
        <v>1724</v>
      </c>
      <c r="B911" t="s">
        <v>1725</v>
      </c>
      <c r="C911" t="s">
        <v>53</v>
      </c>
      <c r="D911" t="s">
        <v>1726</v>
      </c>
      <c r="E911">
        <v>333</v>
      </c>
      <c r="F911">
        <v>201</v>
      </c>
      <c r="G911">
        <v>49</v>
      </c>
      <c r="H911">
        <v>83</v>
      </c>
      <c r="I911">
        <v>16</v>
      </c>
      <c r="J911">
        <v>0.60360360360360399</v>
      </c>
      <c r="K911">
        <v>0.68932038834951503</v>
      </c>
      <c r="L911">
        <v>0.106811319505737</v>
      </c>
      <c r="M911">
        <v>-0.80250656150078703</v>
      </c>
      <c r="N911">
        <v>-0.95008452634849205</v>
      </c>
      <c r="O911">
        <v>3</v>
      </c>
    </row>
    <row r="912" spans="1:15" x14ac:dyDescent="0.3">
      <c r="A912" t="s">
        <v>1754</v>
      </c>
      <c r="B912" t="s">
        <v>1755</v>
      </c>
      <c r="C912" t="s">
        <v>96</v>
      </c>
      <c r="D912" t="s">
        <v>1756</v>
      </c>
      <c r="E912">
        <v>607</v>
      </c>
      <c r="F912">
        <v>382</v>
      </c>
      <c r="G912">
        <v>43</v>
      </c>
      <c r="H912">
        <v>182</v>
      </c>
      <c r="I912">
        <v>23</v>
      </c>
      <c r="J912">
        <v>0.62932454695222395</v>
      </c>
      <c r="K912">
        <v>0.68932038834951503</v>
      </c>
      <c r="L912">
        <v>0.106811319505737</v>
      </c>
      <c r="M912">
        <v>-0.56169928126454904</v>
      </c>
      <c r="N912">
        <v>-0.67291585420135602</v>
      </c>
      <c r="O912">
        <v>3</v>
      </c>
    </row>
    <row r="913" spans="1:15" x14ac:dyDescent="0.3">
      <c r="A913" t="s">
        <v>1761</v>
      </c>
      <c r="B913" t="s">
        <v>1762</v>
      </c>
      <c r="C913" t="s">
        <v>150</v>
      </c>
      <c r="D913" t="s">
        <v>1763</v>
      </c>
      <c r="E913">
        <v>173</v>
      </c>
      <c r="F913">
        <v>109</v>
      </c>
      <c r="G913">
        <v>10</v>
      </c>
      <c r="H913">
        <v>54</v>
      </c>
      <c r="I913">
        <v>3</v>
      </c>
      <c r="J913">
        <v>0.63005780346820806</v>
      </c>
      <c r="K913">
        <v>0.68932038834951503</v>
      </c>
      <c r="L913">
        <v>0.106811319505737</v>
      </c>
      <c r="M913">
        <v>-0.55483431115298099</v>
      </c>
      <c r="N913">
        <v>-0.66501428806811302</v>
      </c>
      <c r="O913">
        <v>3</v>
      </c>
    </row>
    <row r="914" spans="1:15" x14ac:dyDescent="0.3">
      <c r="A914" t="s">
        <v>1773</v>
      </c>
      <c r="B914" t="s">
        <v>1774</v>
      </c>
      <c r="C914" t="s">
        <v>183</v>
      </c>
      <c r="D914" t="s">
        <v>1775</v>
      </c>
      <c r="E914">
        <v>44</v>
      </c>
      <c r="F914">
        <v>26</v>
      </c>
      <c r="G914">
        <v>6</v>
      </c>
      <c r="H914">
        <v>12</v>
      </c>
      <c r="I914">
        <v>1</v>
      </c>
      <c r="J914">
        <v>0.59090909090909105</v>
      </c>
      <c r="K914">
        <v>0.68932038834951503</v>
      </c>
      <c r="L914">
        <v>0.106811319505737</v>
      </c>
      <c r="M914">
        <v>-0.921356443266651</v>
      </c>
      <c r="N914">
        <v>-1.0868804898325399</v>
      </c>
      <c r="O914">
        <v>3</v>
      </c>
    </row>
    <row r="915" spans="1:15" x14ac:dyDescent="0.3">
      <c r="A915" t="s">
        <v>1788</v>
      </c>
      <c r="B915" t="s">
        <v>1789</v>
      </c>
      <c r="C915" t="s">
        <v>158</v>
      </c>
      <c r="D915" t="s">
        <v>1790</v>
      </c>
      <c r="E915">
        <v>37</v>
      </c>
      <c r="F915">
        <v>22</v>
      </c>
      <c r="G915">
        <v>2</v>
      </c>
      <c r="H915">
        <v>13</v>
      </c>
      <c r="I915">
        <v>2</v>
      </c>
      <c r="J915">
        <v>0.59459459459459496</v>
      </c>
      <c r="K915">
        <v>0.68932038834951503</v>
      </c>
      <c r="L915">
        <v>0.106811319505737</v>
      </c>
      <c r="M915">
        <v>-0.88685163888301299</v>
      </c>
      <c r="N915">
        <v>-1.04716553269201</v>
      </c>
      <c r="O915">
        <v>3</v>
      </c>
    </row>
    <row r="916" spans="1:15" x14ac:dyDescent="0.3">
      <c r="A916" t="s">
        <v>1794</v>
      </c>
      <c r="B916" t="s">
        <v>1795</v>
      </c>
      <c r="C916" t="s">
        <v>508</v>
      </c>
      <c r="D916" t="s">
        <v>1796</v>
      </c>
      <c r="E916">
        <v>87</v>
      </c>
      <c r="F916">
        <v>54</v>
      </c>
      <c r="G916">
        <v>19</v>
      </c>
      <c r="H916">
        <v>14</v>
      </c>
      <c r="I916">
        <v>14</v>
      </c>
      <c r="J916">
        <v>0.62068965517241403</v>
      </c>
      <c r="K916">
        <v>0.68932038834951503</v>
      </c>
      <c r="L916">
        <v>0.106811319505737</v>
      </c>
      <c r="M916">
        <v>-0.64254175956898096</v>
      </c>
      <c r="N916">
        <v>-0.76596537638665296</v>
      </c>
      <c r="O916">
        <v>3</v>
      </c>
    </row>
    <row r="917" spans="1:15" x14ac:dyDescent="0.3">
      <c r="A917" t="s">
        <v>1800</v>
      </c>
      <c r="B917" t="s">
        <v>1801</v>
      </c>
      <c r="C917" t="s">
        <v>293</v>
      </c>
      <c r="D917" t="s">
        <v>1793</v>
      </c>
      <c r="E917">
        <v>343</v>
      </c>
      <c r="F917">
        <v>211</v>
      </c>
      <c r="G917">
        <v>29</v>
      </c>
      <c r="H917">
        <v>103</v>
      </c>
      <c r="I917">
        <v>36</v>
      </c>
      <c r="J917">
        <v>0.61516034985422696</v>
      </c>
      <c r="K917">
        <v>0.68932038834951503</v>
      </c>
      <c r="L917">
        <v>0.106811319505737</v>
      </c>
      <c r="M917">
        <v>-0.69430879459647499</v>
      </c>
      <c r="N917">
        <v>-0.82554912462503305</v>
      </c>
      <c r="O917">
        <v>3</v>
      </c>
    </row>
    <row r="918" spans="1:15" x14ac:dyDescent="0.3">
      <c r="A918" t="s">
        <v>1834</v>
      </c>
      <c r="B918" t="s">
        <v>1835</v>
      </c>
      <c r="C918" t="s">
        <v>504</v>
      </c>
      <c r="D918" t="s">
        <v>1836</v>
      </c>
      <c r="E918">
        <v>132</v>
      </c>
      <c r="F918">
        <v>82</v>
      </c>
      <c r="G918">
        <v>32</v>
      </c>
      <c r="H918">
        <v>18</v>
      </c>
      <c r="I918">
        <v>2</v>
      </c>
      <c r="J918">
        <v>0.62121212121212099</v>
      </c>
      <c r="K918">
        <v>0.68932038834951503</v>
      </c>
      <c r="L918">
        <v>0.106811319505737</v>
      </c>
      <c r="M918">
        <v>-0.637650273890074</v>
      </c>
      <c r="N918">
        <v>-0.76033528667707595</v>
      </c>
      <c r="O918">
        <v>3</v>
      </c>
    </row>
    <row r="919" spans="1:15" x14ac:dyDescent="0.3">
      <c r="A919" t="s">
        <v>1849</v>
      </c>
      <c r="B919" t="s">
        <v>1850</v>
      </c>
      <c r="C919" t="s">
        <v>346</v>
      </c>
      <c r="D919" t="s">
        <v>1851</v>
      </c>
      <c r="E919">
        <v>43</v>
      </c>
      <c r="F919">
        <v>27</v>
      </c>
      <c r="G919">
        <v>5</v>
      </c>
      <c r="H919">
        <v>11</v>
      </c>
      <c r="I919">
        <v>3</v>
      </c>
      <c r="J919">
        <v>0.62790697674418605</v>
      </c>
      <c r="K919">
        <v>0.68932038834951503</v>
      </c>
      <c r="L919">
        <v>0.106811319505737</v>
      </c>
      <c r="M919">
        <v>-0.574971003911528</v>
      </c>
      <c r="N919">
        <v>-0.68819157900319605</v>
      </c>
      <c r="O919">
        <v>3</v>
      </c>
    </row>
    <row r="920" spans="1:15" x14ac:dyDescent="0.3">
      <c r="A920" t="s">
        <v>1889</v>
      </c>
      <c r="B920" t="s">
        <v>1890</v>
      </c>
      <c r="C920" t="s">
        <v>41</v>
      </c>
      <c r="D920" t="s">
        <v>1891</v>
      </c>
      <c r="E920">
        <v>379</v>
      </c>
      <c r="F920">
        <v>235</v>
      </c>
      <c r="G920">
        <v>55</v>
      </c>
      <c r="H920">
        <v>89</v>
      </c>
      <c r="I920">
        <v>24</v>
      </c>
      <c r="J920">
        <v>0.62005277044854901</v>
      </c>
      <c r="K920">
        <v>0.68932038834951503</v>
      </c>
      <c r="L920">
        <v>0.106811319505737</v>
      </c>
      <c r="M920">
        <v>-0.64850446770527304</v>
      </c>
      <c r="N920">
        <v>-0.77282844088751002</v>
      </c>
      <c r="O920">
        <v>3</v>
      </c>
    </row>
    <row r="921" spans="1:15" x14ac:dyDescent="0.3">
      <c r="A921" t="s">
        <v>1892</v>
      </c>
      <c r="B921" t="s">
        <v>1893</v>
      </c>
      <c r="C921" t="s">
        <v>842</v>
      </c>
      <c r="D921" t="s">
        <v>1894</v>
      </c>
      <c r="E921">
        <v>249</v>
      </c>
      <c r="F921">
        <v>154</v>
      </c>
      <c r="G921">
        <v>28</v>
      </c>
      <c r="H921">
        <v>67</v>
      </c>
      <c r="I921">
        <v>27</v>
      </c>
      <c r="J921">
        <v>0.61847389558232901</v>
      </c>
      <c r="K921">
        <v>0.68932038834951503</v>
      </c>
      <c r="L921">
        <v>0.106811319505737</v>
      </c>
      <c r="M921">
        <v>-0.66328637353253606</v>
      </c>
      <c r="N921">
        <v>-0.78984238334775003</v>
      </c>
      <c r="O921">
        <v>3</v>
      </c>
    </row>
    <row r="922" spans="1:15" x14ac:dyDescent="0.3">
      <c r="A922" t="s">
        <v>1932</v>
      </c>
      <c r="B922" t="s">
        <v>1933</v>
      </c>
      <c r="C922" t="s">
        <v>225</v>
      </c>
      <c r="D922" t="s">
        <v>1934</v>
      </c>
      <c r="E922">
        <v>111</v>
      </c>
      <c r="F922">
        <v>68</v>
      </c>
      <c r="G922">
        <v>28</v>
      </c>
      <c r="H922">
        <v>15</v>
      </c>
      <c r="I922">
        <v>7</v>
      </c>
      <c r="J922">
        <v>0.61261261261261302</v>
      </c>
      <c r="K922">
        <v>0.68932038834951503</v>
      </c>
      <c r="L922">
        <v>0.106811319505737</v>
      </c>
      <c r="M922">
        <v>-0.71816148411856295</v>
      </c>
      <c r="N922">
        <v>-0.85300352000497803</v>
      </c>
      <c r="O922">
        <v>3</v>
      </c>
    </row>
    <row r="923" spans="1:15" x14ac:dyDescent="0.3">
      <c r="A923" t="s">
        <v>1952</v>
      </c>
      <c r="B923" t="s">
        <v>1953</v>
      </c>
      <c r="C923" t="s">
        <v>17</v>
      </c>
      <c r="D923" t="s">
        <v>1954</v>
      </c>
      <c r="E923">
        <v>121</v>
      </c>
      <c r="F923">
        <v>74</v>
      </c>
      <c r="G923">
        <v>22</v>
      </c>
      <c r="H923">
        <v>25</v>
      </c>
      <c r="I923">
        <v>2</v>
      </c>
      <c r="J923">
        <v>0.61157024793388404</v>
      </c>
      <c r="K923">
        <v>0.68932038834951503</v>
      </c>
      <c r="L923">
        <v>0.106811319505737</v>
      </c>
      <c r="M923">
        <v>-0.72792041869171298</v>
      </c>
      <c r="N923">
        <v>-0.86423603313563202</v>
      </c>
      <c r="O923">
        <v>3</v>
      </c>
    </row>
    <row r="924" spans="1:15" x14ac:dyDescent="0.3">
      <c r="A924" t="s">
        <v>2021</v>
      </c>
      <c r="B924" t="s">
        <v>2022</v>
      </c>
      <c r="C924" t="s">
        <v>116</v>
      </c>
      <c r="D924" t="s">
        <v>2023</v>
      </c>
      <c r="E924">
        <v>171</v>
      </c>
      <c r="F924">
        <v>102</v>
      </c>
      <c r="G924">
        <v>15</v>
      </c>
      <c r="H924">
        <v>54</v>
      </c>
      <c r="I924">
        <v>7</v>
      </c>
      <c r="J924">
        <v>0.59649122807017496</v>
      </c>
      <c r="K924">
        <v>0.68932038834951503</v>
      </c>
      <c r="L924">
        <v>0.106811319505737</v>
      </c>
      <c r="M924">
        <v>-0.86909478048675604</v>
      </c>
      <c r="N924">
        <v>-1.0267274260933701</v>
      </c>
      <c r="O924">
        <v>3</v>
      </c>
    </row>
    <row r="925" spans="1:15" x14ac:dyDescent="0.3">
      <c r="A925" t="s">
        <v>2222</v>
      </c>
      <c r="B925" t="s">
        <v>2223</v>
      </c>
      <c r="C925" t="s">
        <v>17</v>
      </c>
      <c r="D925" t="s">
        <v>2224</v>
      </c>
      <c r="E925">
        <v>163</v>
      </c>
      <c r="F925">
        <v>99</v>
      </c>
      <c r="G925">
        <v>17</v>
      </c>
      <c r="H925">
        <v>47</v>
      </c>
      <c r="I925">
        <v>25</v>
      </c>
      <c r="J925">
        <v>0.60736196319018398</v>
      </c>
      <c r="K925">
        <v>0.68932038834951503</v>
      </c>
      <c r="L925">
        <v>0.106811319505737</v>
      </c>
      <c r="M925">
        <v>-0.76731965805298796</v>
      </c>
      <c r="N925">
        <v>-0.90958447462236303</v>
      </c>
      <c r="O925">
        <v>3</v>
      </c>
    </row>
    <row r="926" spans="1:15" x14ac:dyDescent="0.3">
      <c r="A926" t="s">
        <v>2263</v>
      </c>
      <c r="B926" t="s">
        <v>2264</v>
      </c>
      <c r="C926" t="s">
        <v>452</v>
      </c>
      <c r="D926" t="s">
        <v>2265</v>
      </c>
      <c r="E926">
        <v>51</v>
      </c>
      <c r="F926">
        <v>32</v>
      </c>
      <c r="G926">
        <v>9</v>
      </c>
      <c r="H926">
        <v>10</v>
      </c>
      <c r="I926">
        <v>2</v>
      </c>
      <c r="J926">
        <v>0.62745098039215697</v>
      </c>
      <c r="K926">
        <v>0.68932038834951503</v>
      </c>
      <c r="L926">
        <v>0.106811319505737</v>
      </c>
      <c r="M926">
        <v>-0.57924018019489698</v>
      </c>
      <c r="N926">
        <v>-0.69310539190977605</v>
      </c>
      <c r="O926">
        <v>3</v>
      </c>
    </row>
    <row r="927" spans="1:15" x14ac:dyDescent="0.3">
      <c r="A927" t="s">
        <v>2290</v>
      </c>
      <c r="B927" t="s">
        <v>2291</v>
      </c>
      <c r="C927" t="s">
        <v>88</v>
      </c>
      <c r="D927" t="s">
        <v>2292</v>
      </c>
      <c r="E927">
        <v>61</v>
      </c>
      <c r="F927">
        <v>38</v>
      </c>
      <c r="G927">
        <v>1</v>
      </c>
      <c r="H927">
        <v>22</v>
      </c>
      <c r="I927">
        <v>6</v>
      </c>
      <c r="J927">
        <v>0.62295081967213095</v>
      </c>
      <c r="K927">
        <v>0.68932038834951503</v>
      </c>
      <c r="L927">
        <v>0.106811319505737</v>
      </c>
      <c r="M927">
        <v>-0.621372051056992</v>
      </c>
      <c r="N927">
        <v>-0.74159908649602502</v>
      </c>
      <c r="O927">
        <v>3</v>
      </c>
    </row>
    <row r="928" spans="1:15" x14ac:dyDescent="0.3">
      <c r="A928" t="s">
        <v>2369</v>
      </c>
      <c r="B928" t="s">
        <v>2370</v>
      </c>
      <c r="C928" t="s">
        <v>88</v>
      </c>
      <c r="D928" t="s">
        <v>2371</v>
      </c>
      <c r="E928">
        <v>104</v>
      </c>
      <c r="F928">
        <v>63</v>
      </c>
      <c r="G928">
        <v>15</v>
      </c>
      <c r="H928">
        <v>26</v>
      </c>
      <c r="I928">
        <v>8</v>
      </c>
      <c r="J928">
        <v>0.60576923076923095</v>
      </c>
      <c r="K928">
        <v>0.68932038834951503</v>
      </c>
      <c r="L928">
        <v>0.106811319505737</v>
      </c>
      <c r="M928">
        <v>-0.78223130251467599</v>
      </c>
      <c r="N928">
        <v>-0.92674774597745502</v>
      </c>
      <c r="O928">
        <v>3</v>
      </c>
    </row>
    <row r="929" spans="1:15" x14ac:dyDescent="0.3">
      <c r="A929" t="s">
        <v>2382</v>
      </c>
      <c r="B929" t="s">
        <v>2383</v>
      </c>
      <c r="C929" t="s">
        <v>17</v>
      </c>
      <c r="D929" t="s">
        <v>2384</v>
      </c>
      <c r="E929">
        <v>65</v>
      </c>
      <c r="F929">
        <v>41</v>
      </c>
      <c r="G929">
        <v>14</v>
      </c>
      <c r="H929">
        <v>10</v>
      </c>
      <c r="I929">
        <v>11</v>
      </c>
      <c r="J929">
        <v>0.63076923076923097</v>
      </c>
      <c r="K929">
        <v>0.68932038834951503</v>
      </c>
      <c r="L929">
        <v>0.106811319505737</v>
      </c>
      <c r="M929">
        <v>-0.54817371277899996</v>
      </c>
      <c r="N929">
        <v>-0.65734795337420104</v>
      </c>
      <c r="O929">
        <v>3</v>
      </c>
    </row>
    <row r="930" spans="1:15" x14ac:dyDescent="0.3">
      <c r="A930" t="s">
        <v>2404</v>
      </c>
      <c r="B930" t="s">
        <v>2405</v>
      </c>
      <c r="C930" t="s">
        <v>158</v>
      </c>
      <c r="D930" t="s">
        <v>2406</v>
      </c>
      <c r="E930">
        <v>71</v>
      </c>
      <c r="F930">
        <v>42</v>
      </c>
      <c r="G930">
        <v>7</v>
      </c>
      <c r="H930">
        <v>22</v>
      </c>
      <c r="I930">
        <v>5</v>
      </c>
      <c r="J930">
        <v>0.59154929577464799</v>
      </c>
      <c r="K930">
        <v>0.68932038834951503</v>
      </c>
      <c r="L930">
        <v>0.106811319505737</v>
      </c>
      <c r="M930">
        <v>-0.91536265095587899</v>
      </c>
      <c r="N930">
        <v>-1.07998164751235</v>
      </c>
      <c r="O930">
        <v>3</v>
      </c>
    </row>
    <row r="931" spans="1:15" x14ac:dyDescent="0.3">
      <c r="A931" t="s">
        <v>2426</v>
      </c>
      <c r="B931" t="s">
        <v>2427</v>
      </c>
      <c r="C931" t="s">
        <v>1496</v>
      </c>
      <c r="D931" t="s">
        <v>2428</v>
      </c>
      <c r="E931">
        <v>21</v>
      </c>
      <c r="F931">
        <v>13</v>
      </c>
      <c r="G931">
        <v>4</v>
      </c>
      <c r="H931">
        <v>4</v>
      </c>
      <c r="I931">
        <v>1</v>
      </c>
      <c r="J931">
        <v>0.61904761904761896</v>
      </c>
      <c r="K931">
        <v>0.68932038834951503</v>
      </c>
      <c r="L931">
        <v>0.106811319505737</v>
      </c>
      <c r="M931">
        <v>-0.65791500027411498</v>
      </c>
      <c r="N931">
        <v>-0.78365994404532302</v>
      </c>
      <c r="O931">
        <v>3</v>
      </c>
    </row>
    <row r="932" spans="1:15" x14ac:dyDescent="0.3">
      <c r="A932" t="s">
        <v>2480</v>
      </c>
      <c r="B932" t="s">
        <v>2481</v>
      </c>
      <c r="C932" t="s">
        <v>252</v>
      </c>
      <c r="D932" t="s">
        <v>2482</v>
      </c>
      <c r="E932">
        <v>37</v>
      </c>
      <c r="F932">
        <v>23</v>
      </c>
      <c r="G932">
        <v>3</v>
      </c>
      <c r="H932">
        <v>11</v>
      </c>
      <c r="I932">
        <v>1</v>
      </c>
      <c r="J932">
        <v>0.62162162162162204</v>
      </c>
      <c r="K932">
        <v>0.68932038834951503</v>
      </c>
      <c r="L932">
        <v>0.106811319505737</v>
      </c>
      <c r="M932">
        <v>-0.63381640673633699</v>
      </c>
      <c r="N932">
        <v>-0.75592251366146201</v>
      </c>
      <c r="O932">
        <v>3</v>
      </c>
    </row>
    <row r="933" spans="1:15" x14ac:dyDescent="0.3">
      <c r="A933" t="s">
        <v>2486</v>
      </c>
      <c r="B933" t="s">
        <v>2487</v>
      </c>
      <c r="C933" t="s">
        <v>2488</v>
      </c>
      <c r="D933" t="s">
        <v>2489</v>
      </c>
      <c r="E933">
        <v>56</v>
      </c>
      <c r="F933">
        <v>35</v>
      </c>
      <c r="G933">
        <v>7</v>
      </c>
      <c r="H933">
        <v>14</v>
      </c>
      <c r="I933">
        <v>2</v>
      </c>
      <c r="J933">
        <v>0.625</v>
      </c>
      <c r="K933">
        <v>0.68932038834951503</v>
      </c>
      <c r="L933">
        <v>0.106811319505737</v>
      </c>
      <c r="M933">
        <v>-0.60218700271800196</v>
      </c>
      <c r="N933">
        <v>-0.71951713628264402</v>
      </c>
      <c r="O933">
        <v>3</v>
      </c>
    </row>
    <row r="934" spans="1:15" x14ac:dyDescent="0.3">
      <c r="A934" t="s">
        <v>2493</v>
      </c>
      <c r="B934" t="s">
        <v>4155</v>
      </c>
      <c r="C934" t="s">
        <v>518</v>
      </c>
      <c r="D934" t="s">
        <v>4156</v>
      </c>
      <c r="E934">
        <v>34</v>
      </c>
      <c r="F934">
        <v>21</v>
      </c>
      <c r="G934">
        <v>3</v>
      </c>
      <c r="H934">
        <v>10</v>
      </c>
      <c r="I934">
        <v>3</v>
      </c>
      <c r="J934">
        <v>0.61764705882352899</v>
      </c>
      <c r="K934">
        <v>0.68932038834951503</v>
      </c>
      <c r="L934">
        <v>0.106811319505737</v>
      </c>
      <c r="M934">
        <v>-0.67102747028731802</v>
      </c>
      <c r="N934">
        <v>-0.79875236940124805</v>
      </c>
      <c r="O934">
        <v>3</v>
      </c>
    </row>
    <row r="935" spans="1:15" x14ac:dyDescent="0.3">
      <c r="A935" t="s">
        <v>2566</v>
      </c>
      <c r="B935" t="s">
        <v>2567</v>
      </c>
      <c r="C935" t="s">
        <v>158</v>
      </c>
      <c r="D935" t="s">
        <v>2568</v>
      </c>
      <c r="E935">
        <v>401</v>
      </c>
      <c r="F935">
        <v>244</v>
      </c>
      <c r="G935">
        <v>52</v>
      </c>
      <c r="H935">
        <v>105</v>
      </c>
      <c r="I935">
        <v>23</v>
      </c>
      <c r="J935">
        <v>0.608478802992519</v>
      </c>
      <c r="K935">
        <v>0.68932038834951503</v>
      </c>
      <c r="L935">
        <v>0.106811319505737</v>
      </c>
      <c r="M935">
        <v>-0.75686346476277599</v>
      </c>
      <c r="N935">
        <v>-0.89754941817756295</v>
      </c>
      <c r="O935">
        <v>3</v>
      </c>
    </row>
    <row r="936" spans="1:15" x14ac:dyDescent="0.3">
      <c r="A936" t="s">
        <v>2597</v>
      </c>
      <c r="B936" t="s">
        <v>2598</v>
      </c>
      <c r="C936" t="s">
        <v>1305</v>
      </c>
      <c r="D936" t="s">
        <v>2599</v>
      </c>
      <c r="E936">
        <v>199</v>
      </c>
      <c r="F936">
        <v>124</v>
      </c>
      <c r="G936">
        <v>27</v>
      </c>
      <c r="H936">
        <v>48</v>
      </c>
      <c r="I936">
        <v>24</v>
      </c>
      <c r="J936">
        <v>0.62311557788944705</v>
      </c>
      <c r="K936">
        <v>0.68932038834951503</v>
      </c>
      <c r="L936">
        <v>0.106811319505737</v>
      </c>
      <c r="M936">
        <v>-0.61982953460762602</v>
      </c>
      <c r="N936">
        <v>-0.73982365331304001</v>
      </c>
      <c r="O936">
        <v>3</v>
      </c>
    </row>
    <row r="937" spans="1:15" x14ac:dyDescent="0.3">
      <c r="A937" t="s">
        <v>2624</v>
      </c>
      <c r="B937" t="s">
        <v>2625</v>
      </c>
      <c r="C937" t="s">
        <v>100</v>
      </c>
      <c r="D937" t="s">
        <v>2626</v>
      </c>
      <c r="E937">
        <v>205</v>
      </c>
      <c r="F937">
        <v>122</v>
      </c>
      <c r="G937">
        <v>25</v>
      </c>
      <c r="H937">
        <v>58</v>
      </c>
      <c r="I937">
        <v>4</v>
      </c>
      <c r="J937">
        <v>0.59512195121951195</v>
      </c>
      <c r="K937">
        <v>0.68932038834951503</v>
      </c>
      <c r="L937">
        <v>0.106811319505737</v>
      </c>
      <c r="M937">
        <v>-0.88191436606064</v>
      </c>
      <c r="N937">
        <v>-1.04148274207678</v>
      </c>
      <c r="O937">
        <v>3</v>
      </c>
    </row>
    <row r="938" spans="1:15" x14ac:dyDescent="0.3">
      <c r="A938" t="s">
        <v>2634</v>
      </c>
      <c r="B938" t="s">
        <v>2635</v>
      </c>
      <c r="C938" t="s">
        <v>2636</v>
      </c>
      <c r="D938" t="s">
        <v>2637</v>
      </c>
      <c r="E938">
        <v>424</v>
      </c>
      <c r="F938">
        <v>267</v>
      </c>
      <c r="G938">
        <v>67</v>
      </c>
      <c r="H938">
        <v>90</v>
      </c>
      <c r="I938">
        <v>29</v>
      </c>
      <c r="J938">
        <v>0.62971698113207597</v>
      </c>
      <c r="K938">
        <v>0.68932038834951503</v>
      </c>
      <c r="L938">
        <v>0.106811319505737</v>
      </c>
      <c r="M938">
        <v>-0.55802519333391198</v>
      </c>
      <c r="N938">
        <v>-0.66868698673485905</v>
      </c>
      <c r="O938">
        <v>3</v>
      </c>
    </row>
    <row r="939" spans="1:15" x14ac:dyDescent="0.3">
      <c r="A939" t="s">
        <v>2659</v>
      </c>
      <c r="B939" t="s">
        <v>2660</v>
      </c>
      <c r="C939" t="s">
        <v>2661</v>
      </c>
      <c r="D939" t="s">
        <v>2662</v>
      </c>
      <c r="E939">
        <v>166</v>
      </c>
      <c r="F939">
        <v>100</v>
      </c>
      <c r="G939">
        <v>33</v>
      </c>
      <c r="H939">
        <v>33</v>
      </c>
      <c r="I939">
        <v>18</v>
      </c>
      <c r="J939">
        <v>0.60240963855421703</v>
      </c>
      <c r="K939">
        <v>0.68932038834951503</v>
      </c>
      <c r="L939">
        <v>0.106811319505737</v>
      </c>
      <c r="M939">
        <v>-0.81368482476831105</v>
      </c>
      <c r="N939">
        <v>-0.96295068381570503</v>
      </c>
      <c r="O939">
        <v>3</v>
      </c>
    </row>
    <row r="940" spans="1:15" x14ac:dyDescent="0.3">
      <c r="A940" t="s">
        <v>2675</v>
      </c>
      <c r="B940" t="s">
        <v>2676</v>
      </c>
      <c r="C940" t="s">
        <v>124</v>
      </c>
      <c r="D940" t="s">
        <v>2677</v>
      </c>
      <c r="E940">
        <v>59</v>
      </c>
      <c r="F940">
        <v>36</v>
      </c>
      <c r="G940">
        <v>7</v>
      </c>
      <c r="H940">
        <v>16</v>
      </c>
      <c r="I940">
        <v>8</v>
      </c>
      <c r="J940">
        <v>0.61016949152542399</v>
      </c>
      <c r="K940">
        <v>0.68932038834951503</v>
      </c>
      <c r="L940">
        <v>0.106811319505737</v>
      </c>
      <c r="M940">
        <v>-0.741034725442555</v>
      </c>
      <c r="N940">
        <v>-0.87933057257270997</v>
      </c>
      <c r="O940">
        <v>3</v>
      </c>
    </row>
    <row r="941" spans="1:15" x14ac:dyDescent="0.3">
      <c r="A941" t="s">
        <v>2678</v>
      </c>
      <c r="B941" t="s">
        <v>2679</v>
      </c>
      <c r="C941" t="s">
        <v>267</v>
      </c>
      <c r="D941" t="s">
        <v>2680</v>
      </c>
      <c r="E941">
        <v>263</v>
      </c>
      <c r="F941">
        <v>159</v>
      </c>
      <c r="G941">
        <v>64</v>
      </c>
      <c r="H941">
        <v>40</v>
      </c>
      <c r="I941">
        <v>14</v>
      </c>
      <c r="J941">
        <v>0.60456273764258595</v>
      </c>
      <c r="K941">
        <v>0.68932038834951503</v>
      </c>
      <c r="L941">
        <v>0.106811319505737</v>
      </c>
      <c r="M941">
        <v>-0.79352685744488605</v>
      </c>
      <c r="N941">
        <v>-0.93974890590127402</v>
      </c>
      <c r="O941">
        <v>3</v>
      </c>
    </row>
    <row r="942" spans="1:15" x14ac:dyDescent="0.3">
      <c r="A942" t="s">
        <v>2681</v>
      </c>
      <c r="B942" t="s">
        <v>2682</v>
      </c>
      <c r="C942" t="s">
        <v>2683</v>
      </c>
      <c r="D942" t="s">
        <v>2684</v>
      </c>
      <c r="E942">
        <v>243</v>
      </c>
      <c r="F942">
        <v>147</v>
      </c>
      <c r="G942">
        <v>25</v>
      </c>
      <c r="H942">
        <v>71</v>
      </c>
      <c r="I942">
        <v>8</v>
      </c>
      <c r="J942">
        <v>0.60493827160493796</v>
      </c>
      <c r="K942">
        <v>0.68932038834951503</v>
      </c>
      <c r="L942">
        <v>0.106811319505737</v>
      </c>
      <c r="M942">
        <v>-0.79001099448119905</v>
      </c>
      <c r="N942">
        <v>-0.93570215503834198</v>
      </c>
      <c r="O942">
        <v>3</v>
      </c>
    </row>
    <row r="943" spans="1:15" x14ac:dyDescent="0.3">
      <c r="A943" t="s">
        <v>2691</v>
      </c>
      <c r="B943" t="s">
        <v>2692</v>
      </c>
      <c r="C943" t="s">
        <v>124</v>
      </c>
      <c r="D943" t="s">
        <v>2693</v>
      </c>
      <c r="E943">
        <v>261</v>
      </c>
      <c r="F943">
        <v>164</v>
      </c>
      <c r="G943">
        <v>33</v>
      </c>
      <c r="H943">
        <v>64</v>
      </c>
      <c r="I943">
        <v>10</v>
      </c>
      <c r="J943">
        <v>0.62835249042145602</v>
      </c>
      <c r="K943">
        <v>0.68932038834951503</v>
      </c>
      <c r="L943">
        <v>0.106811319505737</v>
      </c>
      <c r="M943">
        <v>-0.570799969611686</v>
      </c>
      <c r="N943">
        <v>-0.68339072731285899</v>
      </c>
      <c r="O943">
        <v>3</v>
      </c>
    </row>
    <row r="944" spans="1:15" x14ac:dyDescent="0.3">
      <c r="A944" t="s">
        <v>2722</v>
      </c>
      <c r="B944" t="s">
        <v>2723</v>
      </c>
      <c r="C944" t="s">
        <v>394</v>
      </c>
      <c r="D944" t="s">
        <v>2724</v>
      </c>
      <c r="E944">
        <v>234</v>
      </c>
      <c r="F944">
        <v>139</v>
      </c>
      <c r="G944">
        <v>26</v>
      </c>
      <c r="H944">
        <v>69</v>
      </c>
      <c r="I944">
        <v>30</v>
      </c>
      <c r="J944">
        <v>0.59401709401709402</v>
      </c>
      <c r="K944">
        <v>0.68932038834951503</v>
      </c>
      <c r="L944">
        <v>0.106811319505737</v>
      </c>
      <c r="M944">
        <v>-0.89225837461264301</v>
      </c>
      <c r="N944">
        <v>-1.0533886741242799</v>
      </c>
      <c r="O944">
        <v>3</v>
      </c>
    </row>
    <row r="945" spans="1:15" x14ac:dyDescent="0.3">
      <c r="A945" t="s">
        <v>2740</v>
      </c>
      <c r="B945" t="s">
        <v>2741</v>
      </c>
      <c r="C945" t="s">
        <v>404</v>
      </c>
      <c r="D945" t="s">
        <v>2742</v>
      </c>
      <c r="E945">
        <v>89</v>
      </c>
      <c r="F945">
        <v>56</v>
      </c>
      <c r="G945">
        <v>12</v>
      </c>
      <c r="H945">
        <v>21</v>
      </c>
      <c r="I945">
        <v>0</v>
      </c>
      <c r="J945">
        <v>0.62921348314606695</v>
      </c>
      <c r="K945">
        <v>0.68932038834951503</v>
      </c>
      <c r="L945">
        <v>0.106811319505737</v>
      </c>
      <c r="M945">
        <v>-0.562739094335585</v>
      </c>
      <c r="N945">
        <v>-0.67411267685512899</v>
      </c>
      <c r="O945">
        <v>3</v>
      </c>
    </row>
    <row r="946" spans="1:15" x14ac:dyDescent="0.3">
      <c r="A946" t="s">
        <v>2760</v>
      </c>
      <c r="B946" t="s">
        <v>2761</v>
      </c>
      <c r="C946" t="s">
        <v>100</v>
      </c>
      <c r="D946" t="s">
        <v>2762</v>
      </c>
      <c r="E946">
        <v>494</v>
      </c>
      <c r="F946">
        <v>295</v>
      </c>
      <c r="G946">
        <v>74</v>
      </c>
      <c r="H946">
        <v>125</v>
      </c>
      <c r="I946">
        <v>32</v>
      </c>
      <c r="J946">
        <v>0.59716599190283404</v>
      </c>
      <c r="K946">
        <v>0.68932038834951503</v>
      </c>
      <c r="L946">
        <v>0.106811319505737</v>
      </c>
      <c r="M946">
        <v>-0.86277743663424</v>
      </c>
      <c r="N946">
        <v>-1.0194561766304</v>
      </c>
      <c r="O946">
        <v>3</v>
      </c>
    </row>
    <row r="947" spans="1:15" x14ac:dyDescent="0.3">
      <c r="A947" t="s">
        <v>2766</v>
      </c>
      <c r="B947" t="s">
        <v>2767</v>
      </c>
      <c r="C947" t="s">
        <v>143</v>
      </c>
      <c r="D947" t="s">
        <v>2768</v>
      </c>
      <c r="E947">
        <v>213</v>
      </c>
      <c r="F947">
        <v>132</v>
      </c>
      <c r="G947">
        <v>18</v>
      </c>
      <c r="H947">
        <v>63</v>
      </c>
      <c r="I947">
        <v>14</v>
      </c>
      <c r="J947">
        <v>0.61971830985915499</v>
      </c>
      <c r="K947">
        <v>0.68932038834951503</v>
      </c>
      <c r="L947">
        <v>0.106811319505737</v>
      </c>
      <c r="M947">
        <v>-0.65163578928187804</v>
      </c>
      <c r="N947">
        <v>-0.77643258542417704</v>
      </c>
      <c r="O947">
        <v>3</v>
      </c>
    </row>
    <row r="948" spans="1:15" x14ac:dyDescent="0.3">
      <c r="A948" t="s">
        <v>2910</v>
      </c>
      <c r="B948" t="s">
        <v>2911</v>
      </c>
      <c r="C948" t="s">
        <v>2912</v>
      </c>
      <c r="D948" t="s">
        <v>2913</v>
      </c>
      <c r="E948">
        <v>27</v>
      </c>
      <c r="F948">
        <v>17</v>
      </c>
      <c r="G948">
        <v>6</v>
      </c>
      <c r="H948">
        <v>4</v>
      </c>
      <c r="I948">
        <v>2</v>
      </c>
      <c r="J948">
        <v>0.62962962962962998</v>
      </c>
      <c r="K948">
        <v>0.68932038834951503</v>
      </c>
      <c r="L948">
        <v>0.106811319505737</v>
      </c>
      <c r="M948">
        <v>-0.55884300461880299</v>
      </c>
      <c r="N948">
        <v>-0.669628285800559</v>
      </c>
      <c r="O948">
        <v>3</v>
      </c>
    </row>
    <row r="949" spans="1:15" x14ac:dyDescent="0.3">
      <c r="A949" t="s">
        <v>2928</v>
      </c>
      <c r="B949" t="s">
        <v>2929</v>
      </c>
      <c r="C949" t="s">
        <v>263</v>
      </c>
      <c r="D949" t="s">
        <v>2930</v>
      </c>
      <c r="E949">
        <v>213</v>
      </c>
      <c r="F949">
        <v>130</v>
      </c>
      <c r="G949">
        <v>34</v>
      </c>
      <c r="H949">
        <v>49</v>
      </c>
      <c r="I949">
        <v>45</v>
      </c>
      <c r="J949">
        <v>0.61032863849765295</v>
      </c>
      <c r="K949">
        <v>0.68932038834951503</v>
      </c>
      <c r="L949">
        <v>0.106811319505737</v>
      </c>
      <c r="M949">
        <v>-0.73954474317321095</v>
      </c>
      <c r="N949">
        <v>-0.87761560612023404</v>
      </c>
      <c r="O949">
        <v>3</v>
      </c>
    </row>
    <row r="950" spans="1:15" x14ac:dyDescent="0.3">
      <c r="A950" t="s">
        <v>2934</v>
      </c>
      <c r="B950" t="s">
        <v>2935</v>
      </c>
      <c r="C950" t="s">
        <v>88</v>
      </c>
      <c r="D950" t="s">
        <v>2936</v>
      </c>
      <c r="E950">
        <v>84</v>
      </c>
      <c r="F950">
        <v>50</v>
      </c>
      <c r="G950">
        <v>15</v>
      </c>
      <c r="H950">
        <v>19</v>
      </c>
      <c r="I950">
        <v>1</v>
      </c>
      <c r="J950">
        <v>0.59523809523809501</v>
      </c>
      <c r="K950">
        <v>0.68932038834951503</v>
      </c>
      <c r="L950">
        <v>0.106811319505737</v>
      </c>
      <c r="M950">
        <v>-0.88082699049856905</v>
      </c>
      <c r="N950">
        <v>-1.04023117509604</v>
      </c>
      <c r="O950">
        <v>3</v>
      </c>
    </row>
    <row r="951" spans="1:15" x14ac:dyDescent="0.3">
      <c r="A951" t="s">
        <v>2968</v>
      </c>
      <c r="B951" t="s">
        <v>2969</v>
      </c>
      <c r="C951" t="s">
        <v>1496</v>
      </c>
      <c r="D951" t="s">
        <v>2970</v>
      </c>
      <c r="E951">
        <v>145</v>
      </c>
      <c r="F951">
        <v>88</v>
      </c>
      <c r="G951">
        <v>23</v>
      </c>
      <c r="H951">
        <v>34</v>
      </c>
      <c r="I951">
        <v>25</v>
      </c>
      <c r="J951">
        <v>0.60689655172413803</v>
      </c>
      <c r="K951">
        <v>0.68932038834951503</v>
      </c>
      <c r="L951">
        <v>0.106811319505737</v>
      </c>
      <c r="M951">
        <v>-0.77167698149211295</v>
      </c>
      <c r="N951">
        <v>-0.91459974471948302</v>
      </c>
      <c r="O951">
        <v>3</v>
      </c>
    </row>
    <row r="952" spans="1:15" x14ac:dyDescent="0.3">
      <c r="A952" t="s">
        <v>3039</v>
      </c>
      <c r="B952" t="s">
        <v>3040</v>
      </c>
      <c r="C952" t="s">
        <v>158</v>
      </c>
      <c r="D952" t="s">
        <v>3041</v>
      </c>
      <c r="E952">
        <v>485</v>
      </c>
      <c r="F952">
        <v>295</v>
      </c>
      <c r="G952">
        <v>69</v>
      </c>
      <c r="H952">
        <v>121</v>
      </c>
      <c r="I952">
        <v>34</v>
      </c>
      <c r="J952">
        <v>0.60824742268041199</v>
      </c>
      <c r="K952">
        <v>0.68932038834951503</v>
      </c>
      <c r="L952">
        <v>0.106811319505737</v>
      </c>
      <c r="M952">
        <v>-0.75902971748933201</v>
      </c>
      <c r="N952">
        <v>-0.90004277050131998</v>
      </c>
      <c r="O952">
        <v>3</v>
      </c>
    </row>
    <row r="953" spans="1:15" x14ac:dyDescent="0.3">
      <c r="A953" t="s">
        <v>3042</v>
      </c>
      <c r="B953" t="s">
        <v>3043</v>
      </c>
      <c r="C953" t="s">
        <v>116</v>
      </c>
      <c r="D953" t="s">
        <v>3041</v>
      </c>
      <c r="E953">
        <v>59</v>
      </c>
      <c r="F953">
        <v>36</v>
      </c>
      <c r="G953">
        <v>5</v>
      </c>
      <c r="H953">
        <v>18</v>
      </c>
      <c r="I953">
        <v>11</v>
      </c>
      <c r="J953">
        <v>0.61016949152542399</v>
      </c>
      <c r="K953">
        <v>0.68932038834951503</v>
      </c>
      <c r="L953">
        <v>0.106811319505737</v>
      </c>
      <c r="M953">
        <v>-0.741034725442555</v>
      </c>
      <c r="N953">
        <v>-0.87933057257270997</v>
      </c>
      <c r="O953">
        <v>3</v>
      </c>
    </row>
    <row r="954" spans="1:15" x14ac:dyDescent="0.3">
      <c r="A954" t="s">
        <v>3066</v>
      </c>
      <c r="B954" t="s">
        <v>3067</v>
      </c>
      <c r="C954" t="s">
        <v>112</v>
      </c>
      <c r="D954" t="s">
        <v>1604</v>
      </c>
      <c r="E954">
        <v>115</v>
      </c>
      <c r="F954">
        <v>72</v>
      </c>
      <c r="G954">
        <v>33</v>
      </c>
      <c r="H954">
        <v>10</v>
      </c>
      <c r="I954">
        <v>5</v>
      </c>
      <c r="J954">
        <v>0.62608695652173896</v>
      </c>
      <c r="K954">
        <v>0.68932038834951503</v>
      </c>
      <c r="L954">
        <v>0.106811319505737</v>
      </c>
      <c r="M954">
        <v>-0.59201058577297205</v>
      </c>
      <c r="N954">
        <v>-0.707804101821632</v>
      </c>
      <c r="O954">
        <v>3</v>
      </c>
    </row>
    <row r="955" spans="1:15" x14ac:dyDescent="0.3">
      <c r="A955" t="s">
        <v>3113</v>
      </c>
      <c r="B955" t="s">
        <v>3114</v>
      </c>
      <c r="C955" t="s">
        <v>293</v>
      </c>
      <c r="D955" t="s">
        <v>3115</v>
      </c>
      <c r="E955">
        <v>101</v>
      </c>
      <c r="F955">
        <v>63</v>
      </c>
      <c r="G955">
        <v>14</v>
      </c>
      <c r="H955">
        <v>24</v>
      </c>
      <c r="I955">
        <v>4</v>
      </c>
      <c r="J955">
        <v>0.62376237623762398</v>
      </c>
      <c r="K955">
        <v>0.68932038834951503</v>
      </c>
      <c r="L955">
        <v>0.106811319505737</v>
      </c>
      <c r="M955">
        <v>-0.61377401211085703</v>
      </c>
      <c r="N955">
        <v>-0.73285375967884503</v>
      </c>
      <c r="O955">
        <v>3</v>
      </c>
    </row>
    <row r="956" spans="1:15" x14ac:dyDescent="0.3">
      <c r="A956" t="s">
        <v>3116</v>
      </c>
      <c r="B956" t="s">
        <v>3117</v>
      </c>
      <c r="C956" t="s">
        <v>100</v>
      </c>
      <c r="D956" t="s">
        <v>3118</v>
      </c>
      <c r="E956">
        <v>533</v>
      </c>
      <c r="F956">
        <v>335</v>
      </c>
      <c r="G956">
        <v>125</v>
      </c>
      <c r="H956">
        <v>73</v>
      </c>
      <c r="I956">
        <v>46</v>
      </c>
      <c r="J956">
        <v>0.62851782363977504</v>
      </c>
      <c r="K956">
        <v>0.68932038834951503</v>
      </c>
      <c r="L956">
        <v>0.106811319505737</v>
      </c>
      <c r="M956">
        <v>-0.56925206982836696</v>
      </c>
      <c r="N956">
        <v>-0.68160909792383695</v>
      </c>
      <c r="O956">
        <v>3</v>
      </c>
    </row>
    <row r="957" spans="1:15" x14ac:dyDescent="0.3">
      <c r="A957" t="s">
        <v>3153</v>
      </c>
      <c r="B957" t="s">
        <v>3154</v>
      </c>
      <c r="C957" t="s">
        <v>404</v>
      </c>
      <c r="D957" t="s">
        <v>3155</v>
      </c>
      <c r="E957">
        <v>231</v>
      </c>
      <c r="F957">
        <v>143</v>
      </c>
      <c r="G957">
        <v>19</v>
      </c>
      <c r="H957">
        <v>69</v>
      </c>
      <c r="I957">
        <v>18</v>
      </c>
      <c r="J957">
        <v>0.61904761904761896</v>
      </c>
      <c r="K957">
        <v>0.68932038834951503</v>
      </c>
      <c r="L957">
        <v>0.106811319505737</v>
      </c>
      <c r="M957">
        <v>-0.65791500027411498</v>
      </c>
      <c r="N957">
        <v>-0.78365994404532302</v>
      </c>
      <c r="O957">
        <v>3</v>
      </c>
    </row>
    <row r="958" spans="1:15" x14ac:dyDescent="0.3">
      <c r="A958" t="s">
        <v>3174</v>
      </c>
      <c r="B958" t="s">
        <v>3175</v>
      </c>
      <c r="C958" t="s">
        <v>17</v>
      </c>
      <c r="D958" t="s">
        <v>3176</v>
      </c>
      <c r="E958">
        <v>283</v>
      </c>
      <c r="F958">
        <v>173</v>
      </c>
      <c r="G958">
        <v>47</v>
      </c>
      <c r="H958">
        <v>63</v>
      </c>
      <c r="I958">
        <v>15</v>
      </c>
      <c r="J958">
        <v>0.61130742049469999</v>
      </c>
      <c r="K958">
        <v>0.68932038834951503</v>
      </c>
      <c r="L958">
        <v>0.106811319505737</v>
      </c>
      <c r="M958">
        <v>-0.73038108896899101</v>
      </c>
      <c r="N958">
        <v>-0.86706825943990296</v>
      </c>
      <c r="O958">
        <v>3</v>
      </c>
    </row>
    <row r="959" spans="1:15" x14ac:dyDescent="0.3">
      <c r="A959" t="s">
        <v>3192</v>
      </c>
      <c r="B959" t="s">
        <v>3193</v>
      </c>
      <c r="C959" t="s">
        <v>116</v>
      </c>
      <c r="D959" t="s">
        <v>3194</v>
      </c>
      <c r="E959">
        <v>99</v>
      </c>
      <c r="F959">
        <v>61</v>
      </c>
      <c r="G959">
        <v>22</v>
      </c>
      <c r="H959">
        <v>16</v>
      </c>
      <c r="I959">
        <v>11</v>
      </c>
      <c r="J959">
        <v>0.61616161616161602</v>
      </c>
      <c r="K959">
        <v>0.68932038834951503</v>
      </c>
      <c r="L959">
        <v>0.106811319505737</v>
      </c>
      <c r="M959">
        <v>-0.68493463545283695</v>
      </c>
      <c r="N959">
        <v>-0.81475948720298697</v>
      </c>
      <c r="O959">
        <v>3</v>
      </c>
    </row>
    <row r="960" spans="1:15" x14ac:dyDescent="0.3">
      <c r="A960" t="s">
        <v>3214</v>
      </c>
      <c r="B960" t="s">
        <v>3215</v>
      </c>
      <c r="C960" t="s">
        <v>300</v>
      </c>
      <c r="D960" t="s">
        <v>2371</v>
      </c>
      <c r="E960">
        <v>70</v>
      </c>
      <c r="F960">
        <v>43</v>
      </c>
      <c r="G960">
        <v>14</v>
      </c>
      <c r="H960">
        <v>13</v>
      </c>
      <c r="I960">
        <v>4</v>
      </c>
      <c r="J960">
        <v>0.61428571428571399</v>
      </c>
      <c r="K960">
        <v>0.68932038834951503</v>
      </c>
      <c r="L960">
        <v>0.106811319505737</v>
      </c>
      <c r="M960">
        <v>-0.70249739831900604</v>
      </c>
      <c r="N960">
        <v>-0.83497419025546704</v>
      </c>
      <c r="O960">
        <v>3</v>
      </c>
    </row>
    <row r="961" spans="1:15" x14ac:dyDescent="0.3">
      <c r="A961" t="s">
        <v>3262</v>
      </c>
      <c r="B961" t="s">
        <v>3263</v>
      </c>
      <c r="C961" t="s">
        <v>143</v>
      </c>
      <c r="D961" t="s">
        <v>3264</v>
      </c>
      <c r="E961">
        <v>88</v>
      </c>
      <c r="F961">
        <v>52</v>
      </c>
      <c r="G961">
        <v>12</v>
      </c>
      <c r="H961">
        <v>24</v>
      </c>
      <c r="I961">
        <v>2</v>
      </c>
      <c r="J961">
        <v>0.59090909090909105</v>
      </c>
      <c r="K961">
        <v>0.68932038834951503</v>
      </c>
      <c r="L961">
        <v>0.106811319505737</v>
      </c>
      <c r="M961">
        <v>-0.921356443266651</v>
      </c>
      <c r="N961">
        <v>-1.0868804898325399</v>
      </c>
      <c r="O961">
        <v>3</v>
      </c>
    </row>
    <row r="962" spans="1:15" x14ac:dyDescent="0.3">
      <c r="A962" t="s">
        <v>3293</v>
      </c>
      <c r="B962" t="s">
        <v>3294</v>
      </c>
      <c r="C962" t="s">
        <v>300</v>
      </c>
      <c r="D962" t="s">
        <v>3295</v>
      </c>
      <c r="E962">
        <v>332</v>
      </c>
      <c r="F962">
        <v>197</v>
      </c>
      <c r="G962">
        <v>60</v>
      </c>
      <c r="H962">
        <v>75</v>
      </c>
      <c r="I962">
        <v>18</v>
      </c>
      <c r="J962">
        <v>0.593373493975904</v>
      </c>
      <c r="K962">
        <v>0.68932038834951503</v>
      </c>
      <c r="L962">
        <v>0.106811319505737</v>
      </c>
      <c r="M962">
        <v>-0.89828395358843505</v>
      </c>
      <c r="N962">
        <v>-1.0603241028289301</v>
      </c>
      <c r="O962">
        <v>3</v>
      </c>
    </row>
    <row r="963" spans="1:15" x14ac:dyDescent="0.3">
      <c r="A963" t="s">
        <v>3299</v>
      </c>
      <c r="B963" t="s">
        <v>3300</v>
      </c>
      <c r="C963" t="s">
        <v>53</v>
      </c>
      <c r="D963" t="s">
        <v>3301</v>
      </c>
      <c r="E963">
        <v>246</v>
      </c>
      <c r="F963">
        <v>147</v>
      </c>
      <c r="G963">
        <v>32</v>
      </c>
      <c r="H963">
        <v>67</v>
      </c>
      <c r="I963">
        <v>23</v>
      </c>
      <c r="J963">
        <v>0.59756097560975596</v>
      </c>
      <c r="K963">
        <v>0.68932038834951503</v>
      </c>
      <c r="L963">
        <v>0.106811319505737</v>
      </c>
      <c r="M963">
        <v>-0.859079479257159</v>
      </c>
      <c r="N963">
        <v>-1.0151998354813401</v>
      </c>
      <c r="O963">
        <v>3</v>
      </c>
    </row>
    <row r="964" spans="1:15" x14ac:dyDescent="0.3">
      <c r="A964" t="s">
        <v>3302</v>
      </c>
      <c r="B964" t="s">
        <v>3303</v>
      </c>
      <c r="C964" t="s">
        <v>346</v>
      </c>
      <c r="D964" t="s">
        <v>3304</v>
      </c>
      <c r="E964">
        <v>161</v>
      </c>
      <c r="F964">
        <v>99</v>
      </c>
      <c r="G964">
        <v>20</v>
      </c>
      <c r="H964">
        <v>42</v>
      </c>
      <c r="I964">
        <v>11</v>
      </c>
      <c r="J964">
        <v>0.61490683229813703</v>
      </c>
      <c r="K964">
        <v>0.68932038834951503</v>
      </c>
      <c r="L964">
        <v>0.106811319505737</v>
      </c>
      <c r="M964">
        <v>-0.69668230292184596</v>
      </c>
      <c r="N964">
        <v>-0.82828102770631795</v>
      </c>
      <c r="O964">
        <v>3</v>
      </c>
    </row>
    <row r="965" spans="1:15" x14ac:dyDescent="0.3">
      <c r="A965" t="s">
        <v>3305</v>
      </c>
      <c r="B965" t="s">
        <v>3306</v>
      </c>
      <c r="C965" t="s">
        <v>842</v>
      </c>
      <c r="D965" t="s">
        <v>3307</v>
      </c>
      <c r="E965">
        <v>393</v>
      </c>
      <c r="F965">
        <v>246</v>
      </c>
      <c r="G965">
        <v>72</v>
      </c>
      <c r="H965">
        <v>75</v>
      </c>
      <c r="I965">
        <v>18</v>
      </c>
      <c r="J965">
        <v>0.62595419847328204</v>
      </c>
      <c r="K965">
        <v>0.68932038834951503</v>
      </c>
      <c r="L965">
        <v>0.106811319505737</v>
      </c>
      <c r="M965">
        <v>-0.59325350692656398</v>
      </c>
      <c r="N965">
        <v>-0.70923470145045797</v>
      </c>
      <c r="O965">
        <v>3</v>
      </c>
    </row>
    <row r="966" spans="1:15" x14ac:dyDescent="0.3">
      <c r="A966" t="s">
        <v>3319</v>
      </c>
      <c r="B966" t="s">
        <v>3320</v>
      </c>
      <c r="C966" t="s">
        <v>124</v>
      </c>
      <c r="D966" t="s">
        <v>3313</v>
      </c>
      <c r="E966">
        <v>280</v>
      </c>
      <c r="F966">
        <v>173</v>
      </c>
      <c r="G966">
        <v>39</v>
      </c>
      <c r="H966">
        <v>68</v>
      </c>
      <c r="I966">
        <v>39</v>
      </c>
      <c r="J966">
        <v>0.61785714285714299</v>
      </c>
      <c r="K966">
        <v>0.68932038834951503</v>
      </c>
      <c r="L966">
        <v>0.106811319505737</v>
      </c>
      <c r="M966">
        <v>-0.66906059978533805</v>
      </c>
      <c r="N966">
        <v>-0.796488505597859</v>
      </c>
      <c r="O966">
        <v>3</v>
      </c>
    </row>
    <row r="967" spans="1:15" x14ac:dyDescent="0.3">
      <c r="A967" t="s">
        <v>3365</v>
      </c>
      <c r="B967" t="s">
        <v>3366</v>
      </c>
      <c r="C967" t="s">
        <v>100</v>
      </c>
      <c r="D967" t="s">
        <v>3367</v>
      </c>
      <c r="E967">
        <v>52</v>
      </c>
      <c r="F967">
        <v>32</v>
      </c>
      <c r="G967">
        <v>2</v>
      </c>
      <c r="H967">
        <v>18</v>
      </c>
      <c r="I967">
        <v>0</v>
      </c>
      <c r="J967">
        <v>0.61538461538461497</v>
      </c>
      <c r="K967">
        <v>0.68932038834951503</v>
      </c>
      <c r="L967">
        <v>0.106811319505737</v>
      </c>
      <c r="M967">
        <v>-0.69220915261633897</v>
      </c>
      <c r="N967">
        <v>-0.82313244113004902</v>
      </c>
      <c r="O967">
        <v>3</v>
      </c>
    </row>
    <row r="968" spans="1:15" x14ac:dyDescent="0.3">
      <c r="A968" t="s">
        <v>3377</v>
      </c>
      <c r="B968" t="s">
        <v>3378</v>
      </c>
      <c r="C968" t="s">
        <v>143</v>
      </c>
      <c r="D968" t="s">
        <v>3379</v>
      </c>
      <c r="E968">
        <v>35</v>
      </c>
      <c r="F968">
        <v>22</v>
      </c>
      <c r="G968">
        <v>4</v>
      </c>
      <c r="H968">
        <v>9</v>
      </c>
      <c r="I968">
        <v>11</v>
      </c>
      <c r="J968">
        <v>0.628571428571429</v>
      </c>
      <c r="K968">
        <v>0.68932038834951503</v>
      </c>
      <c r="L968">
        <v>0.106811319505737</v>
      </c>
      <c r="M968">
        <v>-0.56875020418433397</v>
      </c>
      <c r="N968">
        <v>-0.68103145162503598</v>
      </c>
      <c r="O968">
        <v>3</v>
      </c>
    </row>
    <row r="969" spans="1:15" x14ac:dyDescent="0.3">
      <c r="A969" t="s">
        <v>3416</v>
      </c>
      <c r="B969" t="s">
        <v>3417</v>
      </c>
      <c r="C969" t="s">
        <v>293</v>
      </c>
      <c r="D969" t="s">
        <v>3418</v>
      </c>
      <c r="E969">
        <v>83</v>
      </c>
      <c r="F969">
        <v>52</v>
      </c>
      <c r="G969">
        <v>11</v>
      </c>
      <c r="H969">
        <v>20</v>
      </c>
      <c r="I969">
        <v>11</v>
      </c>
      <c r="J969">
        <v>0.626506024096386</v>
      </c>
      <c r="K969">
        <v>0.68932038834951503</v>
      </c>
      <c r="L969">
        <v>0.106811319505737</v>
      </c>
      <c r="M969">
        <v>-0.588087147914648</v>
      </c>
      <c r="N969">
        <v>-0.70328823311377298</v>
      </c>
      <c r="O969">
        <v>3</v>
      </c>
    </row>
    <row r="970" spans="1:15" x14ac:dyDescent="0.3">
      <c r="A970" t="s">
        <v>3480</v>
      </c>
      <c r="B970" t="s">
        <v>3481</v>
      </c>
      <c r="C970" t="s">
        <v>874</v>
      </c>
      <c r="D970" t="s">
        <v>3482</v>
      </c>
      <c r="E970">
        <v>374</v>
      </c>
      <c r="F970">
        <v>236</v>
      </c>
      <c r="G970">
        <v>40</v>
      </c>
      <c r="H970">
        <v>98</v>
      </c>
      <c r="I970">
        <v>14</v>
      </c>
      <c r="J970">
        <v>0.63101604278074896</v>
      </c>
      <c r="K970">
        <v>0.68932038834951503</v>
      </c>
      <c r="L970">
        <v>0.106811319505737</v>
      </c>
      <c r="M970">
        <v>-0.54586298379765297</v>
      </c>
      <c r="N970">
        <v>-0.65468830918560394</v>
      </c>
      <c r="O970">
        <v>3</v>
      </c>
    </row>
    <row r="971" spans="1:15" x14ac:dyDescent="0.3">
      <c r="A971" t="s">
        <v>3594</v>
      </c>
      <c r="B971" t="s">
        <v>3595</v>
      </c>
      <c r="C971" t="s">
        <v>96</v>
      </c>
      <c r="D971" t="s">
        <v>3596</v>
      </c>
      <c r="E971">
        <v>164</v>
      </c>
      <c r="F971">
        <v>102</v>
      </c>
      <c r="G971">
        <v>27</v>
      </c>
      <c r="H971">
        <v>35</v>
      </c>
      <c r="I971">
        <v>1</v>
      </c>
      <c r="J971">
        <v>0.62195121951219501</v>
      </c>
      <c r="K971">
        <v>0.68932038834951503</v>
      </c>
      <c r="L971">
        <v>0.106811319505737</v>
      </c>
      <c r="M971">
        <v>-0.63073061122235297</v>
      </c>
      <c r="N971">
        <v>-0.75237076952694304</v>
      </c>
      <c r="O971">
        <v>3</v>
      </c>
    </row>
    <row r="972" spans="1:15" x14ac:dyDescent="0.3">
      <c r="A972" t="s">
        <v>3602</v>
      </c>
      <c r="B972" t="s">
        <v>3603</v>
      </c>
      <c r="C972" t="s">
        <v>982</v>
      </c>
      <c r="D972" t="s">
        <v>3604</v>
      </c>
      <c r="E972">
        <v>352</v>
      </c>
      <c r="F972">
        <v>214</v>
      </c>
      <c r="G972">
        <v>66</v>
      </c>
      <c r="H972">
        <v>72</v>
      </c>
      <c r="I972">
        <v>20</v>
      </c>
      <c r="J972">
        <v>0.60795454545454497</v>
      </c>
      <c r="K972">
        <v>0.68932038834951503</v>
      </c>
      <c r="L972">
        <v>0.106811319505737</v>
      </c>
      <c r="M972">
        <v>-0.76177172299232698</v>
      </c>
      <c r="N972">
        <v>-0.90319881305759098</v>
      </c>
      <c r="O972">
        <v>3</v>
      </c>
    </row>
    <row r="973" spans="1:15" x14ac:dyDescent="0.3">
      <c r="A973" t="s">
        <v>3611</v>
      </c>
      <c r="B973" t="s">
        <v>3612</v>
      </c>
      <c r="C973" t="s">
        <v>456</v>
      </c>
      <c r="D973" t="s">
        <v>3613</v>
      </c>
      <c r="E973">
        <v>225</v>
      </c>
      <c r="F973">
        <v>142</v>
      </c>
      <c r="G973">
        <v>32</v>
      </c>
      <c r="H973">
        <v>51</v>
      </c>
      <c r="I973">
        <v>6</v>
      </c>
      <c r="J973">
        <v>0.63111111111111096</v>
      </c>
      <c r="K973">
        <v>0.68932038834951503</v>
      </c>
      <c r="L973">
        <v>0.106811319505737</v>
      </c>
      <c r="M973">
        <v>-0.54497292522705898</v>
      </c>
      <c r="N973">
        <v>-0.65366385364629298</v>
      </c>
      <c r="O973">
        <v>3</v>
      </c>
    </row>
    <row r="974" spans="1:15" x14ac:dyDescent="0.3">
      <c r="A974" t="s">
        <v>3650</v>
      </c>
      <c r="B974" t="s">
        <v>3651</v>
      </c>
      <c r="C974" t="s">
        <v>259</v>
      </c>
      <c r="D974" t="s">
        <v>3652</v>
      </c>
      <c r="E974">
        <v>160</v>
      </c>
      <c r="F974">
        <v>100</v>
      </c>
      <c r="G974">
        <v>18</v>
      </c>
      <c r="H974">
        <v>42</v>
      </c>
      <c r="I974">
        <v>18</v>
      </c>
      <c r="J974">
        <v>0.625</v>
      </c>
      <c r="K974">
        <v>0.68932038834951503</v>
      </c>
      <c r="L974">
        <v>0.106811319505737</v>
      </c>
      <c r="M974">
        <v>-0.60218700271800196</v>
      </c>
      <c r="N974">
        <v>-0.71951713628264402</v>
      </c>
      <c r="O974">
        <v>3</v>
      </c>
    </row>
    <row r="975" spans="1:15" x14ac:dyDescent="0.3">
      <c r="A975" t="s">
        <v>3660</v>
      </c>
      <c r="B975" t="s">
        <v>3661</v>
      </c>
      <c r="C975" t="s">
        <v>211</v>
      </c>
      <c r="D975" t="s">
        <v>3662</v>
      </c>
      <c r="E975">
        <v>481</v>
      </c>
      <c r="F975">
        <v>293</v>
      </c>
      <c r="G975">
        <v>126</v>
      </c>
      <c r="H975">
        <v>62</v>
      </c>
      <c r="I975">
        <v>0</v>
      </c>
      <c r="J975">
        <v>0.60914760914760901</v>
      </c>
      <c r="K975">
        <v>0.68932038834951503</v>
      </c>
      <c r="L975">
        <v>0.106811319505737</v>
      </c>
      <c r="M975">
        <v>-0.75060189849634196</v>
      </c>
      <c r="N975">
        <v>-0.89034236859863702</v>
      </c>
      <c r="O975">
        <v>3</v>
      </c>
    </row>
    <row r="976" spans="1:15" x14ac:dyDescent="0.3">
      <c r="A976" t="s">
        <v>3674</v>
      </c>
      <c r="B976" t="s">
        <v>3675</v>
      </c>
      <c r="C976" t="s">
        <v>2988</v>
      </c>
      <c r="D976" t="s">
        <v>3676</v>
      </c>
      <c r="E976">
        <v>196</v>
      </c>
      <c r="F976">
        <v>123</v>
      </c>
      <c r="G976">
        <v>25</v>
      </c>
      <c r="H976">
        <v>48</v>
      </c>
      <c r="I976">
        <v>24</v>
      </c>
      <c r="J976">
        <v>0.62755102040816302</v>
      </c>
      <c r="K976">
        <v>0.68932038834951503</v>
      </c>
      <c r="L976">
        <v>0.106811319505737</v>
      </c>
      <c r="M976">
        <v>-0.57830357519395403</v>
      </c>
      <c r="N976">
        <v>-0.69202736152721001</v>
      </c>
      <c r="O976">
        <v>3</v>
      </c>
    </row>
    <row r="977" spans="1:15" x14ac:dyDescent="0.3">
      <c r="A977" t="s">
        <v>3695</v>
      </c>
      <c r="B977" t="s">
        <v>3696</v>
      </c>
      <c r="C977" t="s">
        <v>782</v>
      </c>
      <c r="D977" t="s">
        <v>3697</v>
      </c>
      <c r="E977">
        <v>183</v>
      </c>
      <c r="F977">
        <v>110</v>
      </c>
      <c r="G977">
        <v>31</v>
      </c>
      <c r="H977">
        <v>42</v>
      </c>
      <c r="I977">
        <v>4</v>
      </c>
      <c r="J977">
        <v>0.60109289617486295</v>
      </c>
      <c r="K977">
        <v>0.68932038834951503</v>
      </c>
      <c r="L977">
        <v>0.106811319505737</v>
      </c>
      <c r="M977">
        <v>-0.82601256667288403</v>
      </c>
      <c r="N977">
        <v>-0.97713988877209501</v>
      </c>
      <c r="O977">
        <v>3</v>
      </c>
    </row>
    <row r="978" spans="1:15" x14ac:dyDescent="0.3">
      <c r="A978" t="s">
        <v>3698</v>
      </c>
      <c r="B978" t="s">
        <v>3699</v>
      </c>
      <c r="C978" t="s">
        <v>394</v>
      </c>
      <c r="D978" t="s">
        <v>3700</v>
      </c>
      <c r="E978">
        <v>303</v>
      </c>
      <c r="F978">
        <v>181</v>
      </c>
      <c r="G978">
        <v>43</v>
      </c>
      <c r="H978">
        <v>79</v>
      </c>
      <c r="I978">
        <v>18</v>
      </c>
      <c r="J978">
        <v>0.59735973597359704</v>
      </c>
      <c r="K978">
        <v>0.68932038834951503</v>
      </c>
      <c r="L978">
        <v>0.106811319505737</v>
      </c>
      <c r="M978">
        <v>-0.86096354582510304</v>
      </c>
      <c r="N978">
        <v>-1.0173683921311301</v>
      </c>
      <c r="O978">
        <v>3</v>
      </c>
    </row>
    <row r="979" spans="1:15" x14ac:dyDescent="0.3">
      <c r="A979" t="s">
        <v>3708</v>
      </c>
      <c r="B979" t="s">
        <v>3709</v>
      </c>
      <c r="C979" t="s">
        <v>293</v>
      </c>
      <c r="D979" t="s">
        <v>3685</v>
      </c>
      <c r="E979">
        <v>185</v>
      </c>
      <c r="F979">
        <v>114</v>
      </c>
      <c r="G979">
        <v>18</v>
      </c>
      <c r="H979">
        <v>53</v>
      </c>
      <c r="I979">
        <v>32</v>
      </c>
      <c r="J979">
        <v>0.61621621621621603</v>
      </c>
      <c r="K979">
        <v>0.68932038834951503</v>
      </c>
      <c r="L979">
        <v>0.106811319505737</v>
      </c>
      <c r="M979">
        <v>-0.68442345316567199</v>
      </c>
      <c r="N979">
        <v>-0.81417111746757098</v>
      </c>
      <c r="O979">
        <v>3</v>
      </c>
    </row>
    <row r="980" spans="1:15" x14ac:dyDescent="0.3">
      <c r="A980" t="s">
        <v>3754</v>
      </c>
      <c r="B980" t="s">
        <v>3755</v>
      </c>
      <c r="C980" t="s">
        <v>3756</v>
      </c>
      <c r="D980" t="s">
        <v>3757</v>
      </c>
      <c r="E980">
        <v>482</v>
      </c>
      <c r="F980">
        <v>288</v>
      </c>
      <c r="G980">
        <v>57</v>
      </c>
      <c r="H980">
        <v>137</v>
      </c>
      <c r="I980">
        <v>100</v>
      </c>
      <c r="J980">
        <v>0.59751037344398295</v>
      </c>
      <c r="K980">
        <v>0.68932038834951503</v>
      </c>
      <c r="L980">
        <v>0.106811319505737</v>
      </c>
      <c r="M980">
        <v>-0.85955323209540502</v>
      </c>
      <c r="N980">
        <v>-1.01574512399992</v>
      </c>
      <c r="O980">
        <v>3</v>
      </c>
    </row>
    <row r="981" spans="1:15" x14ac:dyDescent="0.3">
      <c r="A981" t="s">
        <v>3758</v>
      </c>
      <c r="B981" t="s">
        <v>3759</v>
      </c>
      <c r="C981" t="s">
        <v>233</v>
      </c>
      <c r="D981" t="s">
        <v>2479</v>
      </c>
      <c r="E981">
        <v>75</v>
      </c>
      <c r="F981">
        <v>47</v>
      </c>
      <c r="G981">
        <v>3</v>
      </c>
      <c r="H981">
        <v>25</v>
      </c>
      <c r="I981">
        <v>3</v>
      </c>
      <c r="J981">
        <v>0.62666666666666704</v>
      </c>
      <c r="K981">
        <v>0.68932038834951503</v>
      </c>
      <c r="L981">
        <v>0.106811319505737</v>
      </c>
      <c r="M981">
        <v>-0.58658316340229</v>
      </c>
      <c r="N981">
        <v>-0.70155715010909303</v>
      </c>
      <c r="O981">
        <v>3</v>
      </c>
    </row>
    <row r="982" spans="1:15" x14ac:dyDescent="0.3">
      <c r="A982" t="s">
        <v>3760</v>
      </c>
      <c r="B982" t="s">
        <v>3761</v>
      </c>
      <c r="C982" t="s">
        <v>650</v>
      </c>
      <c r="D982" t="s">
        <v>2292</v>
      </c>
      <c r="E982">
        <v>156</v>
      </c>
      <c r="F982">
        <v>97</v>
      </c>
      <c r="G982">
        <v>15</v>
      </c>
      <c r="H982">
        <v>44</v>
      </c>
      <c r="I982">
        <v>20</v>
      </c>
      <c r="J982">
        <v>0.62179487179487203</v>
      </c>
      <c r="K982">
        <v>0.68932038834951503</v>
      </c>
      <c r="L982">
        <v>0.106811319505737</v>
      </c>
      <c r="M982">
        <v>-0.63219438601744804</v>
      </c>
      <c r="N982">
        <v>-0.75405557123177902</v>
      </c>
      <c r="O982">
        <v>3</v>
      </c>
    </row>
    <row r="983" spans="1:15" x14ac:dyDescent="0.3">
      <c r="A983" t="s">
        <v>3774</v>
      </c>
      <c r="B983" t="s">
        <v>3775</v>
      </c>
      <c r="C983" t="s">
        <v>684</v>
      </c>
      <c r="D983" t="s">
        <v>3776</v>
      </c>
      <c r="E983">
        <v>353</v>
      </c>
      <c r="F983">
        <v>219</v>
      </c>
      <c r="G983">
        <v>48</v>
      </c>
      <c r="H983">
        <v>86</v>
      </c>
      <c r="I983">
        <v>20</v>
      </c>
      <c r="J983">
        <v>0.62039660056657198</v>
      </c>
      <c r="K983">
        <v>0.68932038834951503</v>
      </c>
      <c r="L983">
        <v>0.106811319505737</v>
      </c>
      <c r="M983">
        <v>-0.64528542575714998</v>
      </c>
      <c r="N983">
        <v>-0.76912333038805902</v>
      </c>
      <c r="O983">
        <v>3</v>
      </c>
    </row>
    <row r="984" spans="1:15" x14ac:dyDescent="0.3">
      <c r="A984" t="s">
        <v>3793</v>
      </c>
      <c r="B984" t="s">
        <v>3794</v>
      </c>
      <c r="C984" t="s">
        <v>108</v>
      </c>
      <c r="D984" t="s">
        <v>3795</v>
      </c>
      <c r="E984">
        <v>352</v>
      </c>
      <c r="F984">
        <v>220</v>
      </c>
      <c r="G984">
        <v>74</v>
      </c>
      <c r="H984">
        <v>58</v>
      </c>
      <c r="I984">
        <v>19</v>
      </c>
      <c r="J984">
        <v>0.625</v>
      </c>
      <c r="K984">
        <v>0.68932038834951503</v>
      </c>
      <c r="L984">
        <v>0.106811319505737</v>
      </c>
      <c r="M984">
        <v>-0.60218700271800196</v>
      </c>
      <c r="N984">
        <v>-0.71951713628264402</v>
      </c>
      <c r="O984">
        <v>3</v>
      </c>
    </row>
    <row r="985" spans="1:15" x14ac:dyDescent="0.3">
      <c r="A985" t="s">
        <v>15</v>
      </c>
      <c r="B985" t="s">
        <v>16</v>
      </c>
      <c r="C985" t="s">
        <v>17</v>
      </c>
      <c r="D985" t="s">
        <v>18</v>
      </c>
      <c r="E985">
        <v>585</v>
      </c>
      <c r="F985">
        <v>340</v>
      </c>
      <c r="G985">
        <v>128</v>
      </c>
      <c r="H985">
        <v>117</v>
      </c>
      <c r="I985">
        <v>25</v>
      </c>
      <c r="J985">
        <v>0.58119658119658102</v>
      </c>
      <c r="K985">
        <v>0.68932038834951503</v>
      </c>
      <c r="L985">
        <v>0.106811319505737</v>
      </c>
      <c r="M985">
        <v>-1.0122879078104301</v>
      </c>
      <c r="N985">
        <v>-1.1915424139208199</v>
      </c>
      <c r="O985">
        <v>2</v>
      </c>
    </row>
    <row r="986" spans="1:15" x14ac:dyDescent="0.3">
      <c r="A986" t="s">
        <v>19</v>
      </c>
      <c r="B986" t="s">
        <v>20</v>
      </c>
      <c r="C986" t="s">
        <v>21</v>
      </c>
      <c r="D986" t="s">
        <v>22</v>
      </c>
      <c r="E986">
        <v>764</v>
      </c>
      <c r="F986">
        <v>437</v>
      </c>
      <c r="G986">
        <v>82</v>
      </c>
      <c r="H986">
        <v>245</v>
      </c>
      <c r="I986">
        <v>16</v>
      </c>
      <c r="J986">
        <v>0.571989528795812</v>
      </c>
      <c r="K986">
        <v>0.68932038834951503</v>
      </c>
      <c r="L986">
        <v>0.106811319505737</v>
      </c>
      <c r="M986">
        <v>-1.09848712755019</v>
      </c>
      <c r="N986">
        <v>-1.29075753421101</v>
      </c>
      <c r="O986">
        <v>2</v>
      </c>
    </row>
    <row r="987" spans="1:15" x14ac:dyDescent="0.3">
      <c r="A987" t="s">
        <v>31</v>
      </c>
      <c r="B987" t="s">
        <v>32</v>
      </c>
      <c r="C987" t="s">
        <v>33</v>
      </c>
      <c r="D987" t="s">
        <v>34</v>
      </c>
      <c r="E987">
        <v>228</v>
      </c>
      <c r="F987">
        <v>127</v>
      </c>
      <c r="G987">
        <v>58</v>
      </c>
      <c r="H987">
        <v>43</v>
      </c>
      <c r="I987">
        <v>10</v>
      </c>
      <c r="J987">
        <v>0.55701754385964897</v>
      </c>
      <c r="K987">
        <v>0.68932038834951503</v>
      </c>
      <c r="L987">
        <v>0.106811319505737</v>
      </c>
      <c r="M987">
        <v>-1.2386593958588801</v>
      </c>
      <c r="N987">
        <v>-1.4520955196774601</v>
      </c>
      <c r="O987">
        <v>2</v>
      </c>
    </row>
    <row r="988" spans="1:15" x14ac:dyDescent="0.3">
      <c r="A988" t="s">
        <v>43</v>
      </c>
      <c r="B988" t="s">
        <v>44</v>
      </c>
      <c r="C988" t="s">
        <v>45</v>
      </c>
      <c r="D988" t="s">
        <v>46</v>
      </c>
      <c r="E988">
        <v>224</v>
      </c>
      <c r="F988">
        <v>127</v>
      </c>
      <c r="G988">
        <v>30</v>
      </c>
      <c r="H988">
        <v>67</v>
      </c>
      <c r="I988">
        <v>17</v>
      </c>
      <c r="J988">
        <v>0.56696428571428603</v>
      </c>
      <c r="K988">
        <v>0.68932038834951503</v>
      </c>
      <c r="L988">
        <v>0.106811319505737</v>
      </c>
      <c r="M988">
        <v>-1.1455349788901099</v>
      </c>
      <c r="N988">
        <v>-1.34490951196877</v>
      </c>
      <c r="O988">
        <v>2</v>
      </c>
    </row>
    <row r="989" spans="1:15" x14ac:dyDescent="0.3">
      <c r="A989" t="s">
        <v>82</v>
      </c>
      <c r="B989" t="s">
        <v>83</v>
      </c>
      <c r="C989" t="s">
        <v>84</v>
      </c>
      <c r="D989" t="s">
        <v>85</v>
      </c>
      <c r="E989">
        <v>145</v>
      </c>
      <c r="F989">
        <v>80</v>
      </c>
      <c r="G989">
        <v>20</v>
      </c>
      <c r="H989">
        <v>45</v>
      </c>
      <c r="I989">
        <v>14</v>
      </c>
      <c r="J989">
        <v>0.55172413793103403</v>
      </c>
      <c r="K989">
        <v>0.68932038834951503</v>
      </c>
      <c r="L989">
        <v>0.106811319505737</v>
      </c>
      <c r="M989">
        <v>-1.28821786918464</v>
      </c>
      <c r="N989">
        <v>-1.5091372180508</v>
      </c>
      <c r="O989">
        <v>2</v>
      </c>
    </row>
    <row r="990" spans="1:15" x14ac:dyDescent="0.3">
      <c r="A990" t="s">
        <v>94</v>
      </c>
      <c r="B990" t="s">
        <v>95</v>
      </c>
      <c r="C990" t="s">
        <v>96</v>
      </c>
      <c r="D990" t="s">
        <v>97</v>
      </c>
      <c r="E990">
        <v>349</v>
      </c>
      <c r="F990">
        <v>203</v>
      </c>
      <c r="G990">
        <v>70</v>
      </c>
      <c r="H990">
        <v>76</v>
      </c>
      <c r="I990">
        <v>20</v>
      </c>
      <c r="J990">
        <v>0.58166189111747801</v>
      </c>
      <c r="K990">
        <v>0.68932038834951503</v>
      </c>
      <c r="L990">
        <v>0.106811319505737</v>
      </c>
      <c r="M990">
        <v>-1.00793153506781</v>
      </c>
      <c r="N990">
        <v>-1.1865282380733899</v>
      </c>
      <c r="O990">
        <v>2</v>
      </c>
    </row>
    <row r="991" spans="1:15" x14ac:dyDescent="0.3">
      <c r="A991" t="s">
        <v>137</v>
      </c>
      <c r="B991" t="s">
        <v>138</v>
      </c>
      <c r="C991" t="s">
        <v>139</v>
      </c>
      <c r="D991" t="s">
        <v>140</v>
      </c>
      <c r="E991">
        <v>218</v>
      </c>
      <c r="F991">
        <v>125</v>
      </c>
      <c r="G991">
        <v>30</v>
      </c>
      <c r="H991">
        <v>63</v>
      </c>
      <c r="I991">
        <v>12</v>
      </c>
      <c r="J991">
        <v>0.57339449541284404</v>
      </c>
      <c r="K991">
        <v>0.68932038834951503</v>
      </c>
      <c r="L991">
        <v>0.106811319505737</v>
      </c>
      <c r="M991">
        <v>-1.08533340354853</v>
      </c>
      <c r="N991">
        <v>-1.2756176256012901</v>
      </c>
      <c r="O991">
        <v>2</v>
      </c>
    </row>
    <row r="992" spans="1:15" x14ac:dyDescent="0.3">
      <c r="A992" t="s">
        <v>166</v>
      </c>
      <c r="B992" t="s">
        <v>167</v>
      </c>
      <c r="C992" t="s">
        <v>57</v>
      </c>
      <c r="D992" t="s">
        <v>168</v>
      </c>
      <c r="E992">
        <v>25</v>
      </c>
      <c r="F992">
        <v>14</v>
      </c>
      <c r="G992">
        <v>3</v>
      </c>
      <c r="H992">
        <v>8</v>
      </c>
      <c r="I992">
        <v>0</v>
      </c>
      <c r="J992">
        <v>0.56000000000000005</v>
      </c>
      <c r="K992">
        <v>0.68932038834951503</v>
      </c>
      <c r="L992">
        <v>0.106811319505737</v>
      </c>
      <c r="M992">
        <v>-1.2107367360307599</v>
      </c>
      <c r="N992">
        <v>-1.4199565970510999</v>
      </c>
      <c r="O992">
        <v>2</v>
      </c>
    </row>
    <row r="993" spans="1:15" x14ac:dyDescent="0.3">
      <c r="A993" t="s">
        <v>177</v>
      </c>
      <c r="B993" t="s">
        <v>178</v>
      </c>
      <c r="C993" t="s">
        <v>179</v>
      </c>
      <c r="D993" t="s">
        <v>180</v>
      </c>
      <c r="E993">
        <v>43</v>
      </c>
      <c r="F993">
        <v>25</v>
      </c>
      <c r="G993">
        <v>5</v>
      </c>
      <c r="H993">
        <v>13</v>
      </c>
      <c r="I993">
        <v>3</v>
      </c>
      <c r="J993">
        <v>0.581395348837209</v>
      </c>
      <c r="K993">
        <v>0.68932038834951503</v>
      </c>
      <c r="L993">
        <v>0.106811319505737</v>
      </c>
      <c r="M993">
        <v>-1.01042698481511</v>
      </c>
      <c r="N993">
        <v>-1.18940049547437</v>
      </c>
      <c r="O993">
        <v>2</v>
      </c>
    </row>
    <row r="994" spans="1:15" x14ac:dyDescent="0.3">
      <c r="A994" t="s">
        <v>185</v>
      </c>
      <c r="B994" t="s">
        <v>186</v>
      </c>
      <c r="C994" t="s">
        <v>17</v>
      </c>
      <c r="D994" t="s">
        <v>187</v>
      </c>
      <c r="E994">
        <v>328</v>
      </c>
      <c r="F994">
        <v>187</v>
      </c>
      <c r="G994">
        <v>53</v>
      </c>
      <c r="H994">
        <v>88</v>
      </c>
      <c r="I994">
        <v>66</v>
      </c>
      <c r="J994">
        <v>0.57012195121951204</v>
      </c>
      <c r="K994">
        <v>0.68932038834951503</v>
      </c>
      <c r="L994">
        <v>0.106811319505737</v>
      </c>
      <c r="M994">
        <v>-1.1159719557963199</v>
      </c>
      <c r="N994">
        <v>-1.3108825346800299</v>
      </c>
      <c r="O994">
        <v>2</v>
      </c>
    </row>
    <row r="995" spans="1:15" x14ac:dyDescent="0.3">
      <c r="A995" t="s">
        <v>287</v>
      </c>
      <c r="B995" t="s">
        <v>288</v>
      </c>
      <c r="C995" t="s">
        <v>289</v>
      </c>
      <c r="D995" t="s">
        <v>290</v>
      </c>
      <c r="E995">
        <v>39</v>
      </c>
      <c r="F995">
        <v>22</v>
      </c>
      <c r="G995">
        <v>10</v>
      </c>
      <c r="H995">
        <v>7</v>
      </c>
      <c r="I995">
        <v>3</v>
      </c>
      <c r="J995">
        <v>0.56410256410256399</v>
      </c>
      <c r="K995">
        <v>0.68932038834951503</v>
      </c>
      <c r="L995">
        <v>0.106811319505737</v>
      </c>
      <c r="M995">
        <v>-1.17232728540747</v>
      </c>
      <c r="N995">
        <v>-1.37574740031621</v>
      </c>
      <c r="O995">
        <v>2</v>
      </c>
    </row>
    <row r="996" spans="1:15" x14ac:dyDescent="0.3">
      <c r="A996" t="s">
        <v>302</v>
      </c>
      <c r="B996" t="s">
        <v>303</v>
      </c>
      <c r="C996" t="s">
        <v>17</v>
      </c>
      <c r="D996" t="s">
        <v>304</v>
      </c>
      <c r="E996">
        <v>312</v>
      </c>
      <c r="F996">
        <v>179</v>
      </c>
      <c r="G996">
        <v>44</v>
      </c>
      <c r="H996">
        <v>89</v>
      </c>
      <c r="I996">
        <v>20</v>
      </c>
      <c r="J996">
        <v>0.57371794871794901</v>
      </c>
      <c r="K996">
        <v>0.68932038834951503</v>
      </c>
      <c r="L996">
        <v>0.106811319505737</v>
      </c>
      <c r="M996">
        <v>-1.08230513550913</v>
      </c>
      <c r="N996">
        <v>-1.27213209546881</v>
      </c>
      <c r="O996">
        <v>2</v>
      </c>
    </row>
    <row r="997" spans="1:15" x14ac:dyDescent="0.3">
      <c r="A997" t="s">
        <v>314</v>
      </c>
      <c r="B997" t="s">
        <v>315</v>
      </c>
      <c r="C997" t="s">
        <v>53</v>
      </c>
      <c r="D997" t="s">
        <v>316</v>
      </c>
      <c r="E997">
        <v>153</v>
      </c>
      <c r="F997">
        <v>90</v>
      </c>
      <c r="G997">
        <v>20</v>
      </c>
      <c r="H997">
        <v>43</v>
      </c>
      <c r="I997">
        <v>12</v>
      </c>
      <c r="J997">
        <v>0.58823529411764697</v>
      </c>
      <c r="K997">
        <v>0.68932038834951503</v>
      </c>
      <c r="L997">
        <v>0.106811319505737</v>
      </c>
      <c r="M997">
        <v>-0.94638934056458401</v>
      </c>
      <c r="N997">
        <v>-1.1156933018756601</v>
      </c>
      <c r="O997">
        <v>2</v>
      </c>
    </row>
    <row r="998" spans="1:15" x14ac:dyDescent="0.3">
      <c r="A998" t="s">
        <v>338</v>
      </c>
      <c r="B998" t="s">
        <v>339</v>
      </c>
      <c r="C998" t="s">
        <v>21</v>
      </c>
      <c r="D998" t="s">
        <v>340</v>
      </c>
      <c r="E998">
        <v>74</v>
      </c>
      <c r="F998">
        <v>41</v>
      </c>
      <c r="G998">
        <v>14</v>
      </c>
      <c r="H998">
        <v>19</v>
      </c>
      <c r="I998">
        <v>3</v>
      </c>
      <c r="J998">
        <v>0.55405405405405395</v>
      </c>
      <c r="K998">
        <v>0.68932038834951503</v>
      </c>
      <c r="L998">
        <v>0.106811319505737</v>
      </c>
      <c r="M998">
        <v>-1.26640448710303</v>
      </c>
      <c r="N998">
        <v>-1.4840300612378301</v>
      </c>
      <c r="O998">
        <v>2</v>
      </c>
    </row>
    <row r="999" spans="1:15" x14ac:dyDescent="0.3">
      <c r="A999" t="s">
        <v>344</v>
      </c>
      <c r="B999" t="s">
        <v>345</v>
      </c>
      <c r="C999" t="s">
        <v>346</v>
      </c>
      <c r="D999" t="s">
        <v>347</v>
      </c>
      <c r="E999">
        <v>247</v>
      </c>
      <c r="F999">
        <v>141</v>
      </c>
      <c r="G999">
        <v>33</v>
      </c>
      <c r="H999">
        <v>73</v>
      </c>
      <c r="I999">
        <v>38</v>
      </c>
      <c r="J999">
        <v>0.57085020242914997</v>
      </c>
      <c r="K999">
        <v>0.68932038834951503</v>
      </c>
      <c r="L999">
        <v>0.106811319505737</v>
      </c>
      <c r="M999">
        <v>-1.1091538468823201</v>
      </c>
      <c r="N999">
        <v>-1.3030349056864501</v>
      </c>
      <c r="O999">
        <v>2</v>
      </c>
    </row>
    <row r="1000" spans="1:15" x14ac:dyDescent="0.3">
      <c r="A1000" t="s">
        <v>358</v>
      </c>
      <c r="B1000" t="s">
        <v>359</v>
      </c>
      <c r="C1000" t="s">
        <v>183</v>
      </c>
      <c r="D1000" t="s">
        <v>360</v>
      </c>
      <c r="E1000">
        <v>228</v>
      </c>
      <c r="F1000">
        <v>133</v>
      </c>
      <c r="G1000">
        <v>18</v>
      </c>
      <c r="H1000">
        <v>77</v>
      </c>
      <c r="I1000">
        <v>31</v>
      </c>
      <c r="J1000">
        <v>0.58333333333333304</v>
      </c>
      <c r="K1000">
        <v>0.68932038834951503</v>
      </c>
      <c r="L1000">
        <v>0.106811319505737</v>
      </c>
      <c r="M1000">
        <v>-0.99228298561079498</v>
      </c>
      <c r="N1000">
        <v>-1.1685167906214</v>
      </c>
      <c r="O1000">
        <v>2</v>
      </c>
    </row>
    <row r="1001" spans="1:15" x14ac:dyDescent="0.3">
      <c r="A1001" t="s">
        <v>371</v>
      </c>
      <c r="B1001" t="s">
        <v>372</v>
      </c>
      <c r="C1001" t="s">
        <v>132</v>
      </c>
      <c r="D1001" t="s">
        <v>373</v>
      </c>
      <c r="E1001">
        <v>256</v>
      </c>
      <c r="F1001">
        <v>141</v>
      </c>
      <c r="G1001">
        <v>12</v>
      </c>
      <c r="H1001">
        <v>103</v>
      </c>
      <c r="I1001">
        <v>22</v>
      </c>
      <c r="J1001">
        <v>0.55078125</v>
      </c>
      <c r="K1001">
        <v>0.68932038834951503</v>
      </c>
      <c r="L1001">
        <v>0.106811319505737</v>
      </c>
      <c r="M1001">
        <v>-1.29704547224579</v>
      </c>
      <c r="N1001">
        <v>-1.51929777057356</v>
      </c>
      <c r="O1001">
        <v>2</v>
      </c>
    </row>
    <row r="1002" spans="1:15" x14ac:dyDescent="0.3">
      <c r="A1002" t="s">
        <v>423</v>
      </c>
      <c r="B1002" t="s">
        <v>424</v>
      </c>
      <c r="C1002" t="s">
        <v>25</v>
      </c>
      <c r="D1002" t="s">
        <v>425</v>
      </c>
      <c r="E1002">
        <v>190</v>
      </c>
      <c r="F1002">
        <v>110</v>
      </c>
      <c r="G1002">
        <v>17</v>
      </c>
      <c r="H1002">
        <v>63</v>
      </c>
      <c r="I1002">
        <v>8</v>
      </c>
      <c r="J1002">
        <v>0.57894736842105299</v>
      </c>
      <c r="K1002">
        <v>0.68932038834951503</v>
      </c>
      <c r="L1002">
        <v>0.106811319505737</v>
      </c>
      <c r="M1002">
        <v>-1.0333457206521399</v>
      </c>
      <c r="N1002">
        <v>-1.21577991213074</v>
      </c>
      <c r="O1002">
        <v>2</v>
      </c>
    </row>
    <row r="1003" spans="1:15" x14ac:dyDescent="0.3">
      <c r="A1003" t="s">
        <v>444</v>
      </c>
      <c r="B1003" t="s">
        <v>445</v>
      </c>
      <c r="C1003" t="s">
        <v>346</v>
      </c>
      <c r="D1003" t="s">
        <v>446</v>
      </c>
      <c r="E1003">
        <v>80</v>
      </c>
      <c r="F1003">
        <v>46</v>
      </c>
      <c r="G1003">
        <v>10</v>
      </c>
      <c r="H1003">
        <v>24</v>
      </c>
      <c r="I1003">
        <v>3</v>
      </c>
      <c r="J1003">
        <v>0.57499999999999996</v>
      </c>
      <c r="K1003">
        <v>0.68932038834951503</v>
      </c>
      <c r="L1003">
        <v>0.106811319505737</v>
      </c>
      <c r="M1003">
        <v>-1.0703021821893499</v>
      </c>
      <c r="N1003">
        <v>-1.25831672148915</v>
      </c>
      <c r="O1003">
        <v>2</v>
      </c>
    </row>
    <row r="1004" spans="1:15" x14ac:dyDescent="0.3">
      <c r="A1004" t="s">
        <v>487</v>
      </c>
      <c r="B1004" t="s">
        <v>488</v>
      </c>
      <c r="C1004" t="s">
        <v>489</v>
      </c>
      <c r="D1004" t="s">
        <v>490</v>
      </c>
      <c r="E1004">
        <v>592</v>
      </c>
      <c r="F1004">
        <v>328</v>
      </c>
      <c r="G1004">
        <v>59</v>
      </c>
      <c r="H1004">
        <v>205</v>
      </c>
      <c r="I1004">
        <v>56</v>
      </c>
      <c r="J1004">
        <v>0.55405405405405395</v>
      </c>
      <c r="K1004">
        <v>0.68932038834951503</v>
      </c>
      <c r="L1004">
        <v>0.106811319505737</v>
      </c>
      <c r="M1004">
        <v>-1.26640448710303</v>
      </c>
      <c r="N1004">
        <v>-1.4840300612378301</v>
      </c>
      <c r="O1004">
        <v>2</v>
      </c>
    </row>
    <row r="1005" spans="1:15" x14ac:dyDescent="0.3">
      <c r="A1005" t="s">
        <v>601</v>
      </c>
      <c r="B1005" t="s">
        <v>602</v>
      </c>
      <c r="C1005" t="s">
        <v>100</v>
      </c>
      <c r="D1005" t="s">
        <v>603</v>
      </c>
      <c r="E1005">
        <v>375</v>
      </c>
      <c r="F1005">
        <v>212</v>
      </c>
      <c r="G1005">
        <v>62</v>
      </c>
      <c r="H1005">
        <v>101</v>
      </c>
      <c r="I1005">
        <v>35</v>
      </c>
      <c r="J1005">
        <v>0.56533333333333302</v>
      </c>
      <c r="K1005">
        <v>0.68932038834951503</v>
      </c>
      <c r="L1005">
        <v>0.106811319505737</v>
      </c>
      <c r="M1005">
        <v>-1.16080445022048</v>
      </c>
      <c r="N1005">
        <v>-1.3624846412957401</v>
      </c>
      <c r="O1005">
        <v>2</v>
      </c>
    </row>
    <row r="1006" spans="1:15" x14ac:dyDescent="0.3">
      <c r="A1006" t="s">
        <v>622</v>
      </c>
      <c r="B1006" t="s">
        <v>623</v>
      </c>
      <c r="C1006" t="s">
        <v>508</v>
      </c>
      <c r="D1006" t="s">
        <v>624</v>
      </c>
      <c r="E1006">
        <v>222</v>
      </c>
      <c r="F1006">
        <v>124</v>
      </c>
      <c r="G1006">
        <v>13</v>
      </c>
      <c r="H1006">
        <v>85</v>
      </c>
      <c r="I1006">
        <v>29</v>
      </c>
      <c r="J1006">
        <v>0.55855855855855896</v>
      </c>
      <c r="K1006">
        <v>0.68932038834951503</v>
      </c>
      <c r="L1006">
        <v>0.106811319505737</v>
      </c>
      <c r="M1006">
        <v>-1.22423194841192</v>
      </c>
      <c r="N1006">
        <v>-1.43548955806607</v>
      </c>
      <c r="O1006">
        <v>2</v>
      </c>
    </row>
    <row r="1007" spans="1:15" x14ac:dyDescent="0.3">
      <c r="A1007" t="s">
        <v>675</v>
      </c>
      <c r="B1007" t="s">
        <v>676</v>
      </c>
      <c r="C1007" t="s">
        <v>606</v>
      </c>
      <c r="D1007" t="s">
        <v>677</v>
      </c>
      <c r="E1007">
        <v>297</v>
      </c>
      <c r="F1007">
        <v>168</v>
      </c>
      <c r="G1007">
        <v>77</v>
      </c>
      <c r="H1007">
        <v>52</v>
      </c>
      <c r="I1007">
        <v>15</v>
      </c>
      <c r="J1007">
        <v>0.56565656565656597</v>
      </c>
      <c r="K1007">
        <v>0.68932038834951503</v>
      </c>
      <c r="L1007">
        <v>0.106811319505737</v>
      </c>
      <c r="M1007">
        <v>-1.1577782510804699</v>
      </c>
      <c r="N1007">
        <v>-1.3590014924620899</v>
      </c>
      <c r="O1007">
        <v>2</v>
      </c>
    </row>
    <row r="1008" spans="1:15" x14ac:dyDescent="0.3">
      <c r="A1008" t="s">
        <v>682</v>
      </c>
      <c r="B1008" t="s">
        <v>683</v>
      </c>
      <c r="C1008" t="s">
        <v>684</v>
      </c>
      <c r="D1008" t="s">
        <v>685</v>
      </c>
      <c r="E1008">
        <v>230</v>
      </c>
      <c r="F1008">
        <v>128</v>
      </c>
      <c r="G1008">
        <v>47</v>
      </c>
      <c r="H1008">
        <v>55</v>
      </c>
      <c r="I1008">
        <v>6</v>
      </c>
      <c r="J1008">
        <v>0.55652173913043501</v>
      </c>
      <c r="K1008">
        <v>0.68932038834951503</v>
      </c>
      <c r="L1008">
        <v>0.106811319505737</v>
      </c>
      <c r="M1008">
        <v>-1.24330127025485</v>
      </c>
      <c r="N1008">
        <v>-1.4574383073263399</v>
      </c>
      <c r="O1008">
        <v>2</v>
      </c>
    </row>
    <row r="1009" spans="1:15" x14ac:dyDescent="0.3">
      <c r="A1009" t="s">
        <v>692</v>
      </c>
      <c r="B1009" t="s">
        <v>693</v>
      </c>
      <c r="C1009" t="s">
        <v>694</v>
      </c>
      <c r="D1009" t="s">
        <v>695</v>
      </c>
      <c r="E1009">
        <v>382</v>
      </c>
      <c r="F1009">
        <v>213</v>
      </c>
      <c r="G1009">
        <v>43</v>
      </c>
      <c r="H1009">
        <v>126</v>
      </c>
      <c r="I1009">
        <v>37</v>
      </c>
      <c r="J1009">
        <v>0.557591623036649</v>
      </c>
      <c r="K1009">
        <v>0.68932038834951503</v>
      </c>
      <c r="L1009">
        <v>0.106811319505737</v>
      </c>
      <c r="M1009">
        <v>-1.2332846923194301</v>
      </c>
      <c r="N1009">
        <v>-1.4459092472285899</v>
      </c>
      <c r="O1009">
        <v>2</v>
      </c>
    </row>
    <row r="1010" spans="1:15" x14ac:dyDescent="0.3">
      <c r="A1010" t="s">
        <v>717</v>
      </c>
      <c r="B1010" t="s">
        <v>718</v>
      </c>
      <c r="C1010" t="s">
        <v>37</v>
      </c>
      <c r="D1010" t="s">
        <v>719</v>
      </c>
      <c r="E1010">
        <v>697</v>
      </c>
      <c r="F1010">
        <v>393</v>
      </c>
      <c r="G1010">
        <v>168</v>
      </c>
      <c r="H1010">
        <v>136</v>
      </c>
      <c r="I1010">
        <v>38</v>
      </c>
      <c r="J1010">
        <v>0.56384505021520803</v>
      </c>
      <c r="K1010">
        <v>0.68932038834951503</v>
      </c>
      <c r="L1010">
        <v>0.106811319505737</v>
      </c>
      <c r="M1010">
        <v>-1.17473820859939</v>
      </c>
      <c r="N1010">
        <v>-1.37852236783006</v>
      </c>
      <c r="O1010">
        <v>2</v>
      </c>
    </row>
    <row r="1011" spans="1:15" x14ac:dyDescent="0.3">
      <c r="A1011" t="s">
        <v>724</v>
      </c>
      <c r="B1011" t="s">
        <v>725</v>
      </c>
      <c r="C1011" t="s">
        <v>726</v>
      </c>
      <c r="D1011" t="s">
        <v>727</v>
      </c>
      <c r="E1011">
        <v>96</v>
      </c>
      <c r="F1011">
        <v>53</v>
      </c>
      <c r="G1011">
        <v>24</v>
      </c>
      <c r="H1011">
        <v>19</v>
      </c>
      <c r="I1011">
        <v>4</v>
      </c>
      <c r="J1011">
        <v>0.55208333333333304</v>
      </c>
      <c r="K1011">
        <v>0.68932038834951503</v>
      </c>
      <c r="L1011">
        <v>0.106811319505737</v>
      </c>
      <c r="M1011">
        <v>-1.28485497278039</v>
      </c>
      <c r="N1011">
        <v>-1.5052665313754701</v>
      </c>
      <c r="O1011">
        <v>2</v>
      </c>
    </row>
    <row r="1012" spans="1:15" x14ac:dyDescent="0.3">
      <c r="A1012" t="s">
        <v>737</v>
      </c>
      <c r="B1012" t="s">
        <v>738</v>
      </c>
      <c r="C1012" t="s">
        <v>701</v>
      </c>
      <c r="D1012" t="s">
        <v>739</v>
      </c>
      <c r="E1012">
        <v>198</v>
      </c>
      <c r="F1012">
        <v>111</v>
      </c>
      <c r="G1012">
        <v>41</v>
      </c>
      <c r="H1012">
        <v>46</v>
      </c>
      <c r="I1012">
        <v>27</v>
      </c>
      <c r="J1012">
        <v>0.560606060606061</v>
      </c>
      <c r="K1012">
        <v>0.68932038834951503</v>
      </c>
      <c r="L1012">
        <v>0.106811319505737</v>
      </c>
      <c r="M1012">
        <v>-1.20506261264323</v>
      </c>
      <c r="N1012">
        <v>-1.413425692988</v>
      </c>
      <c r="O1012">
        <v>2</v>
      </c>
    </row>
    <row r="1013" spans="1:15" x14ac:dyDescent="0.3">
      <c r="A1013" t="s">
        <v>746</v>
      </c>
      <c r="B1013" t="s">
        <v>747</v>
      </c>
      <c r="C1013" t="s">
        <v>356</v>
      </c>
      <c r="D1013" t="s">
        <v>748</v>
      </c>
      <c r="E1013">
        <v>340</v>
      </c>
      <c r="F1013">
        <v>191</v>
      </c>
      <c r="G1013">
        <v>47</v>
      </c>
      <c r="H1013">
        <v>102</v>
      </c>
      <c r="I1013">
        <v>49</v>
      </c>
      <c r="J1013">
        <v>0.56176470588235305</v>
      </c>
      <c r="K1013">
        <v>0.68932038834951503</v>
      </c>
      <c r="L1013">
        <v>0.106811319505737</v>
      </c>
      <c r="M1013">
        <v>-1.19421502381412</v>
      </c>
      <c r="N1013">
        <v>-1.4009401411026401</v>
      </c>
      <c r="O1013">
        <v>2</v>
      </c>
    </row>
    <row r="1014" spans="1:15" x14ac:dyDescent="0.3">
      <c r="A1014" t="s">
        <v>784</v>
      </c>
      <c r="B1014" t="s">
        <v>785</v>
      </c>
      <c r="C1014" t="s">
        <v>41</v>
      </c>
      <c r="D1014" t="s">
        <v>786</v>
      </c>
      <c r="E1014">
        <v>111</v>
      </c>
      <c r="F1014">
        <v>62</v>
      </c>
      <c r="G1014">
        <v>20</v>
      </c>
      <c r="H1014">
        <v>29</v>
      </c>
      <c r="I1014">
        <v>1</v>
      </c>
      <c r="J1014">
        <v>0.55855855855855896</v>
      </c>
      <c r="K1014">
        <v>0.68932038834951503</v>
      </c>
      <c r="L1014">
        <v>0.106811319505737</v>
      </c>
      <c r="M1014">
        <v>-1.22423194841192</v>
      </c>
      <c r="N1014">
        <v>-1.43548955806607</v>
      </c>
      <c r="O1014">
        <v>2</v>
      </c>
    </row>
    <row r="1015" spans="1:15" x14ac:dyDescent="0.3">
      <c r="A1015" t="s">
        <v>818</v>
      </c>
      <c r="B1015" t="s">
        <v>819</v>
      </c>
      <c r="C1015" t="s">
        <v>233</v>
      </c>
      <c r="D1015" t="s">
        <v>820</v>
      </c>
      <c r="E1015">
        <v>214</v>
      </c>
      <c r="F1015">
        <v>122</v>
      </c>
      <c r="G1015">
        <v>43</v>
      </c>
      <c r="H1015">
        <v>49</v>
      </c>
      <c r="I1015">
        <v>13</v>
      </c>
      <c r="J1015">
        <v>0.57009345794392496</v>
      </c>
      <c r="K1015">
        <v>0.68932038834951503</v>
      </c>
      <c r="L1015">
        <v>0.106811319505737</v>
      </c>
      <c r="M1015">
        <v>-1.1162387184926199</v>
      </c>
      <c r="N1015">
        <v>-1.31118957798138</v>
      </c>
      <c r="O1015">
        <v>2</v>
      </c>
    </row>
    <row r="1016" spans="1:15" x14ac:dyDescent="0.3">
      <c r="A1016" t="s">
        <v>824</v>
      </c>
      <c r="B1016" t="s">
        <v>825</v>
      </c>
      <c r="C1016" t="s">
        <v>183</v>
      </c>
      <c r="D1016" t="s">
        <v>826</v>
      </c>
      <c r="E1016">
        <v>243</v>
      </c>
      <c r="F1016">
        <v>141</v>
      </c>
      <c r="G1016">
        <v>35</v>
      </c>
      <c r="H1016">
        <v>67</v>
      </c>
      <c r="I1016">
        <v>35</v>
      </c>
      <c r="J1016">
        <v>0.58024691358024705</v>
      </c>
      <c r="K1016">
        <v>0.68932038834951503</v>
      </c>
      <c r="L1016">
        <v>0.106811319505737</v>
      </c>
      <c r="M1016">
        <v>-1.0211789843435899</v>
      </c>
      <c r="N1016">
        <v>-1.20177602427612</v>
      </c>
      <c r="O1016">
        <v>2</v>
      </c>
    </row>
    <row r="1017" spans="1:15" x14ac:dyDescent="0.3">
      <c r="A1017" t="s">
        <v>876</v>
      </c>
      <c r="B1017" t="s">
        <v>877</v>
      </c>
      <c r="C1017" t="s">
        <v>33</v>
      </c>
      <c r="D1017" t="s">
        <v>878</v>
      </c>
      <c r="E1017">
        <v>163</v>
      </c>
      <c r="F1017">
        <v>96</v>
      </c>
      <c r="G1017">
        <v>38</v>
      </c>
      <c r="H1017">
        <v>29</v>
      </c>
      <c r="I1017">
        <v>11</v>
      </c>
      <c r="J1017">
        <v>0.58895705521472397</v>
      </c>
      <c r="K1017">
        <v>0.68932038834951503</v>
      </c>
      <c r="L1017">
        <v>0.106811319505737</v>
      </c>
      <c r="M1017">
        <v>-0.93963199405471298</v>
      </c>
      <c r="N1017">
        <v>-1.1079156102812</v>
      </c>
      <c r="O1017">
        <v>2</v>
      </c>
    </row>
    <row r="1018" spans="1:15" x14ac:dyDescent="0.3">
      <c r="A1018" t="s">
        <v>972</v>
      </c>
      <c r="B1018" t="s">
        <v>973</v>
      </c>
      <c r="C1018" t="s">
        <v>974</v>
      </c>
      <c r="D1018" t="s">
        <v>975</v>
      </c>
      <c r="E1018">
        <v>118</v>
      </c>
      <c r="F1018">
        <v>67</v>
      </c>
      <c r="G1018">
        <v>20</v>
      </c>
      <c r="H1018">
        <v>31</v>
      </c>
      <c r="I1018">
        <v>8</v>
      </c>
      <c r="J1018">
        <v>0.56779661016949201</v>
      </c>
      <c r="K1018">
        <v>0.68932038834951503</v>
      </c>
      <c r="L1018">
        <v>0.106811319505737</v>
      </c>
      <c r="M1018">
        <v>-1.13774250465557</v>
      </c>
      <c r="N1018">
        <v>-1.3359403905443299</v>
      </c>
      <c r="O1018">
        <v>2</v>
      </c>
    </row>
    <row r="1019" spans="1:15" x14ac:dyDescent="0.3">
      <c r="A1019" t="s">
        <v>1027</v>
      </c>
      <c r="B1019" t="s">
        <v>1028</v>
      </c>
      <c r="C1019" t="s">
        <v>387</v>
      </c>
      <c r="D1019" t="s">
        <v>1029</v>
      </c>
      <c r="E1019">
        <v>67</v>
      </c>
      <c r="F1019">
        <v>37</v>
      </c>
      <c r="G1019">
        <v>6</v>
      </c>
      <c r="H1019">
        <v>24</v>
      </c>
      <c r="I1019">
        <v>5</v>
      </c>
      <c r="J1019">
        <v>0.55223880597014896</v>
      </c>
      <c r="K1019">
        <v>0.68932038834951503</v>
      </c>
      <c r="L1019">
        <v>0.106811319505737</v>
      </c>
      <c r="M1019">
        <v>-1.2833993907546699</v>
      </c>
      <c r="N1019">
        <v>-1.5035911595309199</v>
      </c>
      <c r="O1019">
        <v>2</v>
      </c>
    </row>
    <row r="1020" spans="1:15" x14ac:dyDescent="0.3">
      <c r="A1020" t="s">
        <v>1037</v>
      </c>
      <c r="B1020" t="s">
        <v>1038</v>
      </c>
      <c r="C1020" t="s">
        <v>701</v>
      </c>
      <c r="D1020" t="s">
        <v>1039</v>
      </c>
      <c r="E1020">
        <v>129</v>
      </c>
      <c r="F1020">
        <v>76</v>
      </c>
      <c r="G1020">
        <v>14</v>
      </c>
      <c r="H1020">
        <v>39</v>
      </c>
      <c r="I1020">
        <v>14</v>
      </c>
      <c r="J1020">
        <v>0.58914728682170503</v>
      </c>
      <c r="K1020">
        <v>0.68932038834951503</v>
      </c>
      <c r="L1020">
        <v>0.106811319505737</v>
      </c>
      <c r="M1020">
        <v>-0.93785098799784705</v>
      </c>
      <c r="N1020">
        <v>-1.1058656760625001</v>
      </c>
      <c r="O1020">
        <v>2</v>
      </c>
    </row>
    <row r="1021" spans="1:15" x14ac:dyDescent="0.3">
      <c r="A1021" t="s">
        <v>1061</v>
      </c>
      <c r="B1021" t="s">
        <v>1062</v>
      </c>
      <c r="C1021" t="s">
        <v>1063</v>
      </c>
      <c r="D1021" t="s">
        <v>1060</v>
      </c>
      <c r="E1021">
        <v>238</v>
      </c>
      <c r="F1021">
        <v>136</v>
      </c>
      <c r="G1021">
        <v>58</v>
      </c>
      <c r="H1021">
        <v>44</v>
      </c>
      <c r="I1021">
        <v>0</v>
      </c>
      <c r="J1021">
        <v>0.57142857142857095</v>
      </c>
      <c r="K1021">
        <v>0.68932038834951503</v>
      </c>
      <c r="L1021">
        <v>0.106811319505737</v>
      </c>
      <c r="M1021">
        <v>-1.10373898072302</v>
      </c>
      <c r="N1021">
        <v>-1.29680240614676</v>
      </c>
      <c r="O1021">
        <v>2</v>
      </c>
    </row>
    <row r="1022" spans="1:15" x14ac:dyDescent="0.3">
      <c r="A1022" t="s">
        <v>1088</v>
      </c>
      <c r="B1022" t="s">
        <v>1089</v>
      </c>
      <c r="C1022" t="s">
        <v>383</v>
      </c>
      <c r="D1022" t="s">
        <v>1090</v>
      </c>
      <c r="E1022">
        <v>251</v>
      </c>
      <c r="F1022">
        <v>146</v>
      </c>
      <c r="G1022">
        <v>29</v>
      </c>
      <c r="H1022">
        <v>76</v>
      </c>
      <c r="I1022">
        <v>34</v>
      </c>
      <c r="J1022">
        <v>0.58167330677290796</v>
      </c>
      <c r="K1022">
        <v>0.68932038834951503</v>
      </c>
      <c r="L1022">
        <v>0.106811319505737</v>
      </c>
      <c r="M1022">
        <v>-1.00782465823601</v>
      </c>
      <c r="N1022">
        <v>-1.18640522306518</v>
      </c>
      <c r="O1022">
        <v>2</v>
      </c>
    </row>
    <row r="1023" spans="1:15" x14ac:dyDescent="0.3">
      <c r="A1023" t="s">
        <v>1181</v>
      </c>
      <c r="B1023" t="s">
        <v>1182</v>
      </c>
      <c r="C1023" t="s">
        <v>116</v>
      </c>
      <c r="D1023" t="s">
        <v>1183</v>
      </c>
      <c r="E1023">
        <v>114</v>
      </c>
      <c r="F1023">
        <v>67</v>
      </c>
      <c r="G1023">
        <v>12</v>
      </c>
      <c r="H1023">
        <v>35</v>
      </c>
      <c r="I1023">
        <v>4</v>
      </c>
      <c r="J1023">
        <v>0.58771929824561397</v>
      </c>
      <c r="K1023">
        <v>0.68932038834951503</v>
      </c>
      <c r="L1023">
        <v>0.106811319505737</v>
      </c>
      <c r="M1023">
        <v>-0.95122025056944803</v>
      </c>
      <c r="N1023">
        <v>-1.12125366911206</v>
      </c>
      <c r="O1023">
        <v>2</v>
      </c>
    </row>
    <row r="1024" spans="1:15" x14ac:dyDescent="0.3">
      <c r="A1024" t="s">
        <v>1187</v>
      </c>
      <c r="B1024" t="s">
        <v>1188</v>
      </c>
      <c r="C1024" t="s">
        <v>482</v>
      </c>
      <c r="D1024" t="s">
        <v>1189</v>
      </c>
      <c r="E1024">
        <v>319</v>
      </c>
      <c r="F1024">
        <v>178</v>
      </c>
      <c r="G1024">
        <v>43</v>
      </c>
      <c r="H1024">
        <v>98</v>
      </c>
      <c r="I1024">
        <v>38</v>
      </c>
      <c r="J1024">
        <v>0.55799373040752398</v>
      </c>
      <c r="K1024">
        <v>0.68932038834951503</v>
      </c>
      <c r="L1024">
        <v>0.106811319505737</v>
      </c>
      <c r="M1024">
        <v>-1.22952004103776</v>
      </c>
      <c r="N1024">
        <v>-1.4415761415358801</v>
      </c>
      <c r="O1024">
        <v>2</v>
      </c>
    </row>
    <row r="1025" spans="1:15" x14ac:dyDescent="0.3">
      <c r="A1025" t="s">
        <v>1230</v>
      </c>
      <c r="B1025" t="s">
        <v>1231</v>
      </c>
      <c r="C1025" t="s">
        <v>37</v>
      </c>
      <c r="D1025" t="s">
        <v>1232</v>
      </c>
      <c r="E1025">
        <v>311</v>
      </c>
      <c r="F1025">
        <v>172</v>
      </c>
      <c r="G1025">
        <v>39</v>
      </c>
      <c r="H1025">
        <v>100</v>
      </c>
      <c r="I1025">
        <v>46</v>
      </c>
      <c r="J1025">
        <v>0.55305466237942102</v>
      </c>
      <c r="K1025">
        <v>0.68932038834951503</v>
      </c>
      <c r="L1025">
        <v>0.106811319505737</v>
      </c>
      <c r="M1025">
        <v>-1.2757610953656899</v>
      </c>
      <c r="N1025">
        <v>-1.49479949763285</v>
      </c>
      <c r="O1025">
        <v>2</v>
      </c>
    </row>
    <row r="1026" spans="1:15" x14ac:dyDescent="0.3">
      <c r="A1026" t="s">
        <v>1498</v>
      </c>
      <c r="B1026" t="s">
        <v>1499</v>
      </c>
      <c r="C1026" t="s">
        <v>1500</v>
      </c>
      <c r="D1026" t="s">
        <v>1501</v>
      </c>
      <c r="E1026">
        <v>110</v>
      </c>
      <c r="F1026">
        <v>64</v>
      </c>
      <c r="G1026">
        <v>10</v>
      </c>
      <c r="H1026">
        <v>36</v>
      </c>
      <c r="I1026">
        <v>17</v>
      </c>
      <c r="J1026">
        <v>0.58181818181818201</v>
      </c>
      <c r="K1026">
        <v>0.68932038834951503</v>
      </c>
      <c r="L1026">
        <v>0.106811319505737</v>
      </c>
      <c r="M1026">
        <v>-1.0064682940796199</v>
      </c>
      <c r="N1026">
        <v>-1.18484405077917</v>
      </c>
      <c r="O1026">
        <v>2</v>
      </c>
    </row>
    <row r="1027" spans="1:15" x14ac:dyDescent="0.3">
      <c r="A1027" t="s">
        <v>1666</v>
      </c>
      <c r="B1027" t="s">
        <v>1667</v>
      </c>
      <c r="C1027" t="s">
        <v>363</v>
      </c>
      <c r="D1027" t="s">
        <v>1668</v>
      </c>
      <c r="E1027">
        <v>217</v>
      </c>
      <c r="F1027">
        <v>123</v>
      </c>
      <c r="G1027">
        <v>51</v>
      </c>
      <c r="H1027">
        <v>43</v>
      </c>
      <c r="I1027">
        <v>20</v>
      </c>
      <c r="J1027">
        <v>0.56682027649769595</v>
      </c>
      <c r="K1027">
        <v>0.68932038834951503</v>
      </c>
      <c r="L1027">
        <v>0.106811319505737</v>
      </c>
      <c r="M1027">
        <v>-1.1468832368955</v>
      </c>
      <c r="N1027">
        <v>-1.34646135409206</v>
      </c>
      <c r="O1027">
        <v>2</v>
      </c>
    </row>
    <row r="1028" spans="1:15" x14ac:dyDescent="0.3">
      <c r="A1028" t="s">
        <v>1855</v>
      </c>
      <c r="B1028" t="s">
        <v>1856</v>
      </c>
      <c r="C1028" t="s">
        <v>100</v>
      </c>
      <c r="D1028" t="s">
        <v>1857</v>
      </c>
      <c r="E1028">
        <v>255</v>
      </c>
      <c r="F1028">
        <v>142</v>
      </c>
      <c r="G1028">
        <v>30</v>
      </c>
      <c r="H1028">
        <v>83</v>
      </c>
      <c r="I1028">
        <v>28</v>
      </c>
      <c r="J1028">
        <v>0.55686274509803901</v>
      </c>
      <c r="K1028">
        <v>0.68932038834951503</v>
      </c>
      <c r="L1028">
        <v>0.106811319505737</v>
      </c>
      <c r="M1028">
        <v>-1.24010866886034</v>
      </c>
      <c r="N1028">
        <v>-1.45376362984838</v>
      </c>
      <c r="O1028">
        <v>2</v>
      </c>
    </row>
    <row r="1029" spans="1:15" x14ac:dyDescent="0.3">
      <c r="A1029" t="s">
        <v>1858</v>
      </c>
      <c r="B1029" t="s">
        <v>1859</v>
      </c>
      <c r="C1029" t="s">
        <v>171</v>
      </c>
      <c r="D1029" t="s">
        <v>1860</v>
      </c>
      <c r="E1029">
        <v>215</v>
      </c>
      <c r="F1029">
        <v>119</v>
      </c>
      <c r="G1029">
        <v>44</v>
      </c>
      <c r="H1029">
        <v>52</v>
      </c>
      <c r="I1029">
        <v>2</v>
      </c>
      <c r="J1029">
        <v>0.55348837209302304</v>
      </c>
      <c r="K1029">
        <v>0.68932038834951503</v>
      </c>
      <c r="L1029">
        <v>0.106811319505737</v>
      </c>
      <c r="M1029">
        <v>-1.2717005733572599</v>
      </c>
      <c r="N1029">
        <v>-1.49012584535707</v>
      </c>
      <c r="O1029">
        <v>2</v>
      </c>
    </row>
    <row r="1030" spans="1:15" x14ac:dyDescent="0.3">
      <c r="A1030" t="s">
        <v>1864</v>
      </c>
      <c r="B1030" t="s">
        <v>1865</v>
      </c>
      <c r="C1030" t="s">
        <v>293</v>
      </c>
      <c r="D1030" t="s">
        <v>1866</v>
      </c>
      <c r="E1030">
        <v>353</v>
      </c>
      <c r="F1030">
        <v>200</v>
      </c>
      <c r="G1030">
        <v>71</v>
      </c>
      <c r="H1030">
        <v>82</v>
      </c>
      <c r="I1030">
        <v>95</v>
      </c>
      <c r="J1030">
        <v>0.56657223796033995</v>
      </c>
      <c r="K1030">
        <v>0.68932038834951503</v>
      </c>
      <c r="L1030">
        <v>0.106811319505737</v>
      </c>
      <c r="M1030">
        <v>-1.1492054489840999</v>
      </c>
      <c r="N1030">
        <v>-1.34913421531291</v>
      </c>
      <c r="O1030">
        <v>2</v>
      </c>
    </row>
    <row r="1031" spans="1:15" x14ac:dyDescent="0.3">
      <c r="A1031" t="s">
        <v>1920</v>
      </c>
      <c r="B1031" t="s">
        <v>1921</v>
      </c>
      <c r="C1031" t="s">
        <v>17</v>
      </c>
      <c r="D1031" t="s">
        <v>1922</v>
      </c>
      <c r="E1031">
        <v>130</v>
      </c>
      <c r="F1031">
        <v>74</v>
      </c>
      <c r="G1031">
        <v>19</v>
      </c>
      <c r="H1031">
        <v>37</v>
      </c>
      <c r="I1031">
        <v>9</v>
      </c>
      <c r="J1031">
        <v>0.56923076923076898</v>
      </c>
      <c r="K1031">
        <v>0.68932038834951503</v>
      </c>
      <c r="L1031">
        <v>0.106811319505737</v>
      </c>
      <c r="M1031">
        <v>-1.1243154721283599</v>
      </c>
      <c r="N1031">
        <v>-1.3204859043976001</v>
      </c>
      <c r="O1031">
        <v>2</v>
      </c>
    </row>
    <row r="1032" spans="1:15" x14ac:dyDescent="0.3">
      <c r="A1032" t="s">
        <v>1976</v>
      </c>
      <c r="B1032" t="s">
        <v>1977</v>
      </c>
      <c r="C1032" t="s">
        <v>158</v>
      </c>
      <c r="D1032" t="s">
        <v>1978</v>
      </c>
      <c r="E1032">
        <v>375</v>
      </c>
      <c r="F1032">
        <v>209</v>
      </c>
      <c r="G1032">
        <v>36</v>
      </c>
      <c r="H1032">
        <v>130</v>
      </c>
      <c r="I1032">
        <v>13</v>
      </c>
      <c r="J1032">
        <v>0.55733333333333301</v>
      </c>
      <c r="K1032">
        <v>0.68932038834951503</v>
      </c>
      <c r="L1032">
        <v>0.106811319505737</v>
      </c>
      <c r="M1032">
        <v>-1.2357028789358999</v>
      </c>
      <c r="N1032">
        <v>-1.44869257492879</v>
      </c>
      <c r="O1032">
        <v>2</v>
      </c>
    </row>
    <row r="1033" spans="1:15" x14ac:dyDescent="0.3">
      <c r="A1033" t="s">
        <v>2005</v>
      </c>
      <c r="B1033" t="s">
        <v>2006</v>
      </c>
      <c r="C1033" t="s">
        <v>29</v>
      </c>
      <c r="D1033" t="s">
        <v>2007</v>
      </c>
      <c r="E1033">
        <v>396</v>
      </c>
      <c r="F1033">
        <v>233</v>
      </c>
      <c r="G1033">
        <v>64</v>
      </c>
      <c r="H1033">
        <v>99</v>
      </c>
      <c r="I1033">
        <v>39</v>
      </c>
      <c r="J1033">
        <v>0.58838383838383801</v>
      </c>
      <c r="K1033">
        <v>0.68932038834951503</v>
      </c>
      <c r="L1033">
        <v>0.106811319505737</v>
      </c>
      <c r="M1033">
        <v>-0.94499862404803303</v>
      </c>
      <c r="N1033">
        <v>-1.1140925900954901</v>
      </c>
      <c r="O1033">
        <v>2</v>
      </c>
    </row>
    <row r="1034" spans="1:15" x14ac:dyDescent="0.3">
      <c r="A1034" t="s">
        <v>2044</v>
      </c>
      <c r="B1034" t="s">
        <v>2045</v>
      </c>
      <c r="C1034" t="s">
        <v>452</v>
      </c>
      <c r="D1034" t="s">
        <v>2046</v>
      </c>
      <c r="E1034">
        <v>72</v>
      </c>
      <c r="F1034">
        <v>40</v>
      </c>
      <c r="G1034">
        <v>13</v>
      </c>
      <c r="H1034">
        <v>19</v>
      </c>
      <c r="I1034">
        <v>10</v>
      </c>
      <c r="J1034">
        <v>0.55555555555555602</v>
      </c>
      <c r="K1034">
        <v>0.68932038834951503</v>
      </c>
      <c r="L1034">
        <v>0.106811319505737</v>
      </c>
      <c r="M1034">
        <v>-1.2523469742059901</v>
      </c>
      <c r="N1034">
        <v>-1.4678498935139099</v>
      </c>
      <c r="O1034">
        <v>2</v>
      </c>
    </row>
    <row r="1035" spans="1:15" x14ac:dyDescent="0.3">
      <c r="A1035" t="s">
        <v>2058</v>
      </c>
      <c r="B1035" t="s">
        <v>2059</v>
      </c>
      <c r="C1035" t="s">
        <v>124</v>
      </c>
      <c r="D1035" t="s">
        <v>2060</v>
      </c>
      <c r="E1035">
        <v>66</v>
      </c>
      <c r="F1035">
        <v>37</v>
      </c>
      <c r="G1035">
        <v>10</v>
      </c>
      <c r="H1035">
        <v>19</v>
      </c>
      <c r="I1035">
        <v>13</v>
      </c>
      <c r="J1035">
        <v>0.560606060606061</v>
      </c>
      <c r="K1035">
        <v>0.68932038834951503</v>
      </c>
      <c r="L1035">
        <v>0.106811319505737</v>
      </c>
      <c r="M1035">
        <v>-1.20506261264323</v>
      </c>
      <c r="N1035">
        <v>-1.413425692988</v>
      </c>
      <c r="O1035">
        <v>2</v>
      </c>
    </row>
    <row r="1036" spans="1:15" x14ac:dyDescent="0.3">
      <c r="A1036" t="s">
        <v>2225</v>
      </c>
      <c r="B1036" t="s">
        <v>2226</v>
      </c>
      <c r="C1036" t="s">
        <v>150</v>
      </c>
      <c r="D1036" t="s">
        <v>2227</v>
      </c>
      <c r="E1036">
        <v>106</v>
      </c>
      <c r="F1036">
        <v>62</v>
      </c>
      <c r="G1036">
        <v>25</v>
      </c>
      <c r="H1036">
        <v>19</v>
      </c>
      <c r="I1036">
        <v>15</v>
      </c>
      <c r="J1036">
        <v>0.58490566037735803</v>
      </c>
      <c r="K1036">
        <v>0.68932038834951503</v>
      </c>
      <c r="L1036">
        <v>0.106811319505737</v>
      </c>
      <c r="M1036">
        <v>-0.97756238248276595</v>
      </c>
      <c r="N1036">
        <v>-1.15157340743881</v>
      </c>
      <c r="O1036">
        <v>2</v>
      </c>
    </row>
    <row r="1037" spans="1:15" x14ac:dyDescent="0.3">
      <c r="A1037" t="s">
        <v>2243</v>
      </c>
      <c r="B1037" t="s">
        <v>2244</v>
      </c>
      <c r="C1037" t="s">
        <v>143</v>
      </c>
      <c r="D1037" t="s">
        <v>2245</v>
      </c>
      <c r="E1037">
        <v>134</v>
      </c>
      <c r="F1037">
        <v>77</v>
      </c>
      <c r="G1037">
        <v>19</v>
      </c>
      <c r="H1037">
        <v>38</v>
      </c>
      <c r="I1037">
        <v>8</v>
      </c>
      <c r="J1037">
        <v>0.57462686567164201</v>
      </c>
      <c r="K1037">
        <v>0.68932038834951503</v>
      </c>
      <c r="L1037">
        <v>0.106811319505737</v>
      </c>
      <c r="M1037">
        <v>-1.07379557905108</v>
      </c>
      <c r="N1037">
        <v>-1.26233761391607</v>
      </c>
      <c r="O1037">
        <v>2</v>
      </c>
    </row>
    <row r="1038" spans="1:15" x14ac:dyDescent="0.3">
      <c r="A1038" t="s">
        <v>2272</v>
      </c>
      <c r="B1038" t="s">
        <v>2273</v>
      </c>
      <c r="C1038" t="s">
        <v>588</v>
      </c>
      <c r="D1038" t="s">
        <v>2274</v>
      </c>
      <c r="E1038">
        <v>58</v>
      </c>
      <c r="F1038">
        <v>32</v>
      </c>
      <c r="G1038">
        <v>8</v>
      </c>
      <c r="H1038">
        <v>18</v>
      </c>
      <c r="I1038">
        <v>8</v>
      </c>
      <c r="J1038">
        <v>0.55172413793103403</v>
      </c>
      <c r="K1038">
        <v>0.68932038834951503</v>
      </c>
      <c r="L1038">
        <v>0.106811319505737</v>
      </c>
      <c r="M1038">
        <v>-1.28821786918464</v>
      </c>
      <c r="N1038">
        <v>-1.5091372180508</v>
      </c>
      <c r="O1038">
        <v>2</v>
      </c>
    </row>
    <row r="1039" spans="1:15" x14ac:dyDescent="0.3">
      <c r="A1039" t="s">
        <v>2334</v>
      </c>
      <c r="B1039" t="s">
        <v>2335</v>
      </c>
      <c r="C1039" t="s">
        <v>88</v>
      </c>
      <c r="D1039" t="s">
        <v>2336</v>
      </c>
      <c r="E1039">
        <v>42</v>
      </c>
      <c r="F1039">
        <v>24</v>
      </c>
      <c r="G1039">
        <v>8</v>
      </c>
      <c r="H1039">
        <v>10</v>
      </c>
      <c r="I1039">
        <v>4</v>
      </c>
      <c r="J1039">
        <v>0.57142857142857095</v>
      </c>
      <c r="K1039">
        <v>0.68932038834951503</v>
      </c>
      <c r="L1039">
        <v>0.106811319505737</v>
      </c>
      <c r="M1039">
        <v>-1.10373898072302</v>
      </c>
      <c r="N1039">
        <v>-1.29680240614676</v>
      </c>
      <c r="O1039">
        <v>2</v>
      </c>
    </row>
    <row r="1040" spans="1:15" x14ac:dyDescent="0.3">
      <c r="A1040" t="s">
        <v>2363</v>
      </c>
      <c r="B1040" t="s">
        <v>2364</v>
      </c>
      <c r="C1040" t="s">
        <v>673</v>
      </c>
      <c r="D1040" t="s">
        <v>2365</v>
      </c>
      <c r="E1040">
        <v>42</v>
      </c>
      <c r="F1040">
        <v>24</v>
      </c>
      <c r="G1040">
        <v>6</v>
      </c>
      <c r="H1040">
        <v>12</v>
      </c>
      <c r="I1040">
        <v>7</v>
      </c>
      <c r="J1040">
        <v>0.57142857142857095</v>
      </c>
      <c r="K1040">
        <v>0.68932038834951503</v>
      </c>
      <c r="L1040">
        <v>0.106811319505737</v>
      </c>
      <c r="M1040">
        <v>-1.10373898072302</v>
      </c>
      <c r="N1040">
        <v>-1.29680240614676</v>
      </c>
      <c r="O1040">
        <v>2</v>
      </c>
    </row>
    <row r="1041" spans="1:15" x14ac:dyDescent="0.3">
      <c r="A1041" t="s">
        <v>2401</v>
      </c>
      <c r="B1041" t="s">
        <v>2402</v>
      </c>
      <c r="C1041" t="s">
        <v>539</v>
      </c>
      <c r="D1041" t="s">
        <v>2403</v>
      </c>
      <c r="E1041">
        <v>27</v>
      </c>
      <c r="F1041">
        <v>15</v>
      </c>
      <c r="G1041">
        <v>4</v>
      </c>
      <c r="H1041">
        <v>8</v>
      </c>
      <c r="I1041">
        <v>1</v>
      </c>
      <c r="J1041">
        <v>0.55555555555555602</v>
      </c>
      <c r="K1041">
        <v>0.68932038834951503</v>
      </c>
      <c r="L1041">
        <v>0.106811319505737</v>
      </c>
      <c r="M1041">
        <v>-1.2523469742059901</v>
      </c>
      <c r="N1041">
        <v>-1.4678498935139099</v>
      </c>
      <c r="O1041">
        <v>2</v>
      </c>
    </row>
    <row r="1042" spans="1:15" x14ac:dyDescent="0.3">
      <c r="A1042" t="s">
        <v>2441</v>
      </c>
      <c r="B1042" t="s">
        <v>2442</v>
      </c>
      <c r="C1042" t="s">
        <v>158</v>
      </c>
      <c r="D1042" t="s">
        <v>2443</v>
      </c>
      <c r="E1042">
        <v>132</v>
      </c>
      <c r="F1042">
        <v>74</v>
      </c>
      <c r="G1042">
        <v>36</v>
      </c>
      <c r="H1042">
        <v>22</v>
      </c>
      <c r="I1042">
        <v>7</v>
      </c>
      <c r="J1042">
        <v>0.560606060606061</v>
      </c>
      <c r="K1042">
        <v>0.68932038834951503</v>
      </c>
      <c r="L1042">
        <v>0.106811319505737</v>
      </c>
      <c r="M1042">
        <v>-1.20506261264323</v>
      </c>
      <c r="N1042">
        <v>-1.413425692988</v>
      </c>
      <c r="O1042">
        <v>2</v>
      </c>
    </row>
    <row r="1043" spans="1:15" x14ac:dyDescent="0.3">
      <c r="A1043" t="s">
        <v>2444</v>
      </c>
      <c r="B1043" t="s">
        <v>2445</v>
      </c>
      <c r="C1043" t="s">
        <v>1830</v>
      </c>
      <c r="D1043" t="s">
        <v>2446</v>
      </c>
      <c r="E1043">
        <v>26</v>
      </c>
      <c r="F1043">
        <v>15</v>
      </c>
      <c r="G1043">
        <v>2</v>
      </c>
      <c r="H1043">
        <v>9</v>
      </c>
      <c r="I1043">
        <v>2</v>
      </c>
      <c r="J1043">
        <v>0.57692307692307698</v>
      </c>
      <c r="K1043">
        <v>0.68932038834951503</v>
      </c>
      <c r="L1043">
        <v>0.106811319505737</v>
      </c>
      <c r="M1043">
        <v>-1.0522977522096899</v>
      </c>
      <c r="N1043">
        <v>-1.23759366051967</v>
      </c>
      <c r="O1043">
        <v>2</v>
      </c>
    </row>
    <row r="1044" spans="1:15" x14ac:dyDescent="0.3">
      <c r="A1044" t="s">
        <v>2460</v>
      </c>
      <c r="B1044" t="s">
        <v>2461</v>
      </c>
      <c r="C1044" t="s">
        <v>2462</v>
      </c>
      <c r="D1044" t="s">
        <v>2463</v>
      </c>
      <c r="E1044">
        <v>197</v>
      </c>
      <c r="F1044">
        <v>116</v>
      </c>
      <c r="G1044">
        <v>29</v>
      </c>
      <c r="H1044">
        <v>52</v>
      </c>
      <c r="I1044">
        <v>18</v>
      </c>
      <c r="J1044">
        <v>0.58883248730964499</v>
      </c>
      <c r="K1044">
        <v>0.68932038834951503</v>
      </c>
      <c r="L1044">
        <v>0.106811319505737</v>
      </c>
      <c r="M1044">
        <v>-0.94079823659956396</v>
      </c>
      <c r="N1044">
        <v>-1.1092579529929401</v>
      </c>
      <c r="O1044">
        <v>2</v>
      </c>
    </row>
    <row r="1045" spans="1:15" x14ac:dyDescent="0.3">
      <c r="A1045" t="s">
        <v>2546</v>
      </c>
      <c r="B1045" t="s">
        <v>2547</v>
      </c>
      <c r="C1045" t="s">
        <v>57</v>
      </c>
      <c r="D1045" t="s">
        <v>2548</v>
      </c>
      <c r="E1045">
        <v>21</v>
      </c>
      <c r="F1045">
        <v>12</v>
      </c>
      <c r="G1045">
        <v>3</v>
      </c>
      <c r="H1045">
        <v>6</v>
      </c>
      <c r="I1045">
        <v>4</v>
      </c>
      <c r="J1045">
        <v>0.57142857142857095</v>
      </c>
      <c r="K1045">
        <v>0.68932038834951503</v>
      </c>
      <c r="L1045">
        <v>0.106811319505737</v>
      </c>
      <c r="M1045">
        <v>-1.10373898072302</v>
      </c>
      <c r="N1045">
        <v>-1.29680240614676</v>
      </c>
      <c r="O1045">
        <v>2</v>
      </c>
    </row>
    <row r="1046" spans="1:15" x14ac:dyDescent="0.3">
      <c r="A1046" t="s">
        <v>2549</v>
      </c>
      <c r="B1046" t="s">
        <v>2550</v>
      </c>
      <c r="C1046" t="s">
        <v>842</v>
      </c>
      <c r="D1046" t="s">
        <v>2551</v>
      </c>
      <c r="E1046">
        <v>168</v>
      </c>
      <c r="F1046">
        <v>99</v>
      </c>
      <c r="G1046">
        <v>18</v>
      </c>
      <c r="H1046">
        <v>51</v>
      </c>
      <c r="I1046">
        <v>15</v>
      </c>
      <c r="J1046">
        <v>0.58928571428571397</v>
      </c>
      <c r="K1046">
        <v>0.68932038834951503</v>
      </c>
      <c r="L1046">
        <v>0.106811319505737</v>
      </c>
      <c r="M1046">
        <v>-0.93655498805468196</v>
      </c>
      <c r="N1046">
        <v>-1.10437398285872</v>
      </c>
      <c r="O1046">
        <v>2</v>
      </c>
    </row>
    <row r="1047" spans="1:15" x14ac:dyDescent="0.3">
      <c r="A1047" t="s">
        <v>2734</v>
      </c>
      <c r="B1047" t="s">
        <v>2735</v>
      </c>
      <c r="C1047" t="s">
        <v>88</v>
      </c>
      <c r="D1047" t="s">
        <v>2736</v>
      </c>
      <c r="E1047">
        <v>136</v>
      </c>
      <c r="F1047">
        <v>76</v>
      </c>
      <c r="G1047">
        <v>19</v>
      </c>
      <c r="H1047">
        <v>41</v>
      </c>
      <c r="I1047">
        <v>12</v>
      </c>
      <c r="J1047">
        <v>0.55882352941176505</v>
      </c>
      <c r="K1047">
        <v>0.68932038834951503</v>
      </c>
      <c r="L1047">
        <v>0.106811319505737</v>
      </c>
      <c r="M1047">
        <v>-1.22175121084185</v>
      </c>
      <c r="N1047">
        <v>-1.43263423435008</v>
      </c>
      <c r="O1047">
        <v>2</v>
      </c>
    </row>
    <row r="1048" spans="1:15" x14ac:dyDescent="0.3">
      <c r="A1048" t="s">
        <v>2750</v>
      </c>
      <c r="B1048" t="s">
        <v>2751</v>
      </c>
      <c r="C1048" t="s">
        <v>100</v>
      </c>
      <c r="D1048" t="s">
        <v>2752</v>
      </c>
      <c r="E1048">
        <v>260</v>
      </c>
      <c r="F1048">
        <v>145</v>
      </c>
      <c r="G1048">
        <v>18</v>
      </c>
      <c r="H1048">
        <v>97</v>
      </c>
      <c r="I1048">
        <v>10</v>
      </c>
      <c r="J1048">
        <v>0.55769230769230804</v>
      </c>
      <c r="K1048">
        <v>0.68932038834951503</v>
      </c>
      <c r="L1048">
        <v>0.106811319505737</v>
      </c>
      <c r="M1048">
        <v>-1.2323420520063599</v>
      </c>
      <c r="N1048">
        <v>-1.44482427021448</v>
      </c>
      <c r="O1048">
        <v>2</v>
      </c>
    </row>
    <row r="1049" spans="1:15" x14ac:dyDescent="0.3">
      <c r="A1049" t="s">
        <v>2763</v>
      </c>
      <c r="B1049" t="s">
        <v>2764</v>
      </c>
      <c r="C1049" t="s">
        <v>588</v>
      </c>
      <c r="D1049" t="s">
        <v>2765</v>
      </c>
      <c r="E1049">
        <v>704</v>
      </c>
      <c r="F1049">
        <v>402</v>
      </c>
      <c r="G1049">
        <v>32</v>
      </c>
      <c r="H1049">
        <v>270</v>
      </c>
      <c r="I1049">
        <v>50</v>
      </c>
      <c r="J1049">
        <v>0.57102272727272696</v>
      </c>
      <c r="K1049">
        <v>0.68932038834951503</v>
      </c>
      <c r="L1049">
        <v>0.106811319505737</v>
      </c>
      <c r="M1049">
        <v>-1.1075386169200301</v>
      </c>
      <c r="N1049">
        <v>-1.3011757794033101</v>
      </c>
      <c r="O1049">
        <v>2</v>
      </c>
    </row>
    <row r="1050" spans="1:15" x14ac:dyDescent="0.3">
      <c r="A1050" t="s">
        <v>2784</v>
      </c>
      <c r="B1050" t="s">
        <v>2785</v>
      </c>
      <c r="C1050" t="s">
        <v>41</v>
      </c>
      <c r="D1050" t="s">
        <v>2786</v>
      </c>
      <c r="E1050">
        <v>294</v>
      </c>
      <c r="F1050">
        <v>165</v>
      </c>
      <c r="G1050">
        <v>36</v>
      </c>
      <c r="H1050">
        <v>93</v>
      </c>
      <c r="I1050">
        <v>62</v>
      </c>
      <c r="J1050">
        <v>0.56122448979591799</v>
      </c>
      <c r="K1050">
        <v>0.68932038834951503</v>
      </c>
      <c r="L1050">
        <v>0.106811319505737</v>
      </c>
      <c r="M1050">
        <v>-1.1992726908192199</v>
      </c>
      <c r="N1050">
        <v>-1.4067615051685001</v>
      </c>
      <c r="O1050">
        <v>2</v>
      </c>
    </row>
    <row r="1051" spans="1:15" x14ac:dyDescent="0.3">
      <c r="A1051" t="s">
        <v>2802</v>
      </c>
      <c r="B1051" t="s">
        <v>2803</v>
      </c>
      <c r="C1051" t="s">
        <v>2804</v>
      </c>
      <c r="D1051" t="s">
        <v>2805</v>
      </c>
      <c r="E1051">
        <v>446</v>
      </c>
      <c r="F1051">
        <v>260</v>
      </c>
      <c r="G1051">
        <v>15</v>
      </c>
      <c r="H1051">
        <v>171</v>
      </c>
      <c r="I1051">
        <v>36</v>
      </c>
      <c r="J1051">
        <v>0.58295964125560495</v>
      </c>
      <c r="K1051">
        <v>0.68932038834951503</v>
      </c>
      <c r="L1051">
        <v>0.106811319505737</v>
      </c>
      <c r="M1051">
        <v>-0.99578160429144802</v>
      </c>
      <c r="N1051">
        <v>-1.1725436933508999</v>
      </c>
      <c r="O1051">
        <v>2</v>
      </c>
    </row>
    <row r="1052" spans="1:15" x14ac:dyDescent="0.3">
      <c r="A1052" t="s">
        <v>2812</v>
      </c>
      <c r="B1052" t="s">
        <v>2813</v>
      </c>
      <c r="C1052" t="s">
        <v>278</v>
      </c>
      <c r="D1052" t="s">
        <v>2814</v>
      </c>
      <c r="E1052">
        <v>342</v>
      </c>
      <c r="F1052">
        <v>199</v>
      </c>
      <c r="G1052">
        <v>36</v>
      </c>
      <c r="H1052">
        <v>107</v>
      </c>
      <c r="I1052">
        <v>57</v>
      </c>
      <c r="J1052">
        <v>0.58187134502923998</v>
      </c>
      <c r="K1052">
        <v>0.68932038834951503</v>
      </c>
      <c r="L1052">
        <v>0.106811319505737</v>
      </c>
      <c r="M1052">
        <v>-1.00597056395791</v>
      </c>
      <c r="N1052">
        <v>-1.1842711644578501</v>
      </c>
      <c r="O1052">
        <v>2</v>
      </c>
    </row>
    <row r="1053" spans="1:15" x14ac:dyDescent="0.3">
      <c r="A1053" t="s">
        <v>2830</v>
      </c>
      <c r="B1053" t="s">
        <v>2831</v>
      </c>
      <c r="C1053" t="s">
        <v>33</v>
      </c>
      <c r="D1053" t="s">
        <v>2832</v>
      </c>
      <c r="E1053">
        <v>132</v>
      </c>
      <c r="F1053">
        <v>77</v>
      </c>
      <c r="G1053">
        <v>6</v>
      </c>
      <c r="H1053">
        <v>49</v>
      </c>
      <c r="I1053">
        <v>1</v>
      </c>
      <c r="J1053">
        <v>0.58333333333333304</v>
      </c>
      <c r="K1053">
        <v>0.68932038834951503</v>
      </c>
      <c r="L1053">
        <v>0.106811319505737</v>
      </c>
      <c r="M1053">
        <v>-0.99228298561079498</v>
      </c>
      <c r="N1053">
        <v>-1.1685167906214</v>
      </c>
      <c r="O1053">
        <v>2</v>
      </c>
    </row>
    <row r="1054" spans="1:15" x14ac:dyDescent="0.3">
      <c r="A1054" t="s">
        <v>2900</v>
      </c>
      <c r="B1054" t="s">
        <v>2901</v>
      </c>
      <c r="C1054" t="s">
        <v>2902</v>
      </c>
      <c r="D1054" t="s">
        <v>2903</v>
      </c>
      <c r="E1054">
        <v>208</v>
      </c>
      <c r="F1054">
        <v>117</v>
      </c>
      <c r="G1054">
        <v>38</v>
      </c>
      <c r="H1054">
        <v>53</v>
      </c>
      <c r="I1054">
        <v>10</v>
      </c>
      <c r="J1054">
        <v>0.5625</v>
      </c>
      <c r="K1054">
        <v>0.68932038834951503</v>
      </c>
      <c r="L1054">
        <v>0.106811319505737</v>
      </c>
      <c r="M1054">
        <v>-1.18733097705719</v>
      </c>
      <c r="N1054">
        <v>-1.3930166177907799</v>
      </c>
      <c r="O1054">
        <v>2</v>
      </c>
    </row>
    <row r="1055" spans="1:15" x14ac:dyDescent="0.3">
      <c r="A1055" t="s">
        <v>2914</v>
      </c>
      <c r="B1055" t="s">
        <v>2915</v>
      </c>
      <c r="C1055" t="s">
        <v>2916</v>
      </c>
      <c r="D1055" t="s">
        <v>2917</v>
      </c>
      <c r="E1055">
        <v>421</v>
      </c>
      <c r="F1055">
        <v>236</v>
      </c>
      <c r="G1055">
        <v>41</v>
      </c>
      <c r="H1055">
        <v>144</v>
      </c>
      <c r="I1055">
        <v>42</v>
      </c>
      <c r="J1055">
        <v>0.56057007125890701</v>
      </c>
      <c r="K1055">
        <v>0.68932038834951503</v>
      </c>
      <c r="L1055">
        <v>0.106811319505737</v>
      </c>
      <c r="M1055">
        <v>-1.2053995558372601</v>
      </c>
      <c r="N1055">
        <v>-1.4138135138943599</v>
      </c>
      <c r="O1055">
        <v>2</v>
      </c>
    </row>
    <row r="1056" spans="1:15" x14ac:dyDescent="0.3">
      <c r="A1056" t="s">
        <v>2924</v>
      </c>
      <c r="B1056" t="s">
        <v>2925</v>
      </c>
      <c r="C1056" t="s">
        <v>2926</v>
      </c>
      <c r="D1056" t="s">
        <v>2927</v>
      </c>
      <c r="E1056">
        <v>93</v>
      </c>
      <c r="F1056">
        <v>54</v>
      </c>
      <c r="G1056">
        <v>14</v>
      </c>
      <c r="H1056">
        <v>25</v>
      </c>
      <c r="I1056">
        <v>7</v>
      </c>
      <c r="J1056">
        <v>0.58064516129032295</v>
      </c>
      <c r="K1056">
        <v>0.68932038834951503</v>
      </c>
      <c r="L1056">
        <v>0.106811319505737</v>
      </c>
      <c r="M1056">
        <v>-1.0174504683780701</v>
      </c>
      <c r="N1056">
        <v>-1.19748451025616</v>
      </c>
      <c r="O1056">
        <v>2</v>
      </c>
    </row>
    <row r="1057" spans="1:15" x14ac:dyDescent="0.3">
      <c r="A1057" t="s">
        <v>2949</v>
      </c>
      <c r="B1057" t="s">
        <v>2950</v>
      </c>
      <c r="C1057" t="s">
        <v>539</v>
      </c>
      <c r="D1057" t="s">
        <v>2951</v>
      </c>
      <c r="E1057">
        <v>180</v>
      </c>
      <c r="F1057">
        <v>105</v>
      </c>
      <c r="G1057">
        <v>21</v>
      </c>
      <c r="H1057">
        <v>54</v>
      </c>
      <c r="I1057">
        <v>15</v>
      </c>
      <c r="J1057">
        <v>0.58333333333333304</v>
      </c>
      <c r="K1057">
        <v>0.68932038834951503</v>
      </c>
      <c r="L1057">
        <v>0.106811319505737</v>
      </c>
      <c r="M1057">
        <v>-0.99228298561079498</v>
      </c>
      <c r="N1057">
        <v>-1.1685167906214</v>
      </c>
      <c r="O1057">
        <v>2</v>
      </c>
    </row>
    <row r="1058" spans="1:15" x14ac:dyDescent="0.3">
      <c r="A1058" t="s">
        <v>2983</v>
      </c>
      <c r="B1058" t="s">
        <v>2984</v>
      </c>
      <c r="C1058" t="s">
        <v>77</v>
      </c>
      <c r="D1058" t="s">
        <v>2985</v>
      </c>
      <c r="E1058">
        <v>219</v>
      </c>
      <c r="F1058">
        <v>125</v>
      </c>
      <c r="G1058">
        <v>30</v>
      </c>
      <c r="H1058">
        <v>64</v>
      </c>
      <c r="I1058">
        <v>16</v>
      </c>
      <c r="J1058">
        <v>0.57077625570776302</v>
      </c>
      <c r="K1058">
        <v>0.68932038834951503</v>
      </c>
      <c r="L1058">
        <v>0.106811319505737</v>
      </c>
      <c r="M1058">
        <v>-1.10984615853739</v>
      </c>
      <c r="N1058">
        <v>-1.3038317549426699</v>
      </c>
      <c r="O1058">
        <v>2</v>
      </c>
    </row>
    <row r="1059" spans="1:15" x14ac:dyDescent="0.3">
      <c r="A1059" t="s">
        <v>2993</v>
      </c>
      <c r="B1059" t="s">
        <v>2994</v>
      </c>
      <c r="C1059" t="s">
        <v>346</v>
      </c>
      <c r="D1059" t="s">
        <v>2995</v>
      </c>
      <c r="E1059">
        <v>317</v>
      </c>
      <c r="F1059">
        <v>181</v>
      </c>
      <c r="G1059">
        <v>28</v>
      </c>
      <c r="H1059">
        <v>108</v>
      </c>
      <c r="I1059">
        <v>38</v>
      </c>
      <c r="J1059">
        <v>0.570977917981073</v>
      </c>
      <c r="K1059">
        <v>0.68932038834951503</v>
      </c>
      <c r="L1059">
        <v>0.106811319505737</v>
      </c>
      <c r="M1059">
        <v>-1.1079581351121299</v>
      </c>
      <c r="N1059">
        <v>-1.3016586439584501</v>
      </c>
      <c r="O1059">
        <v>2</v>
      </c>
    </row>
    <row r="1060" spans="1:15" x14ac:dyDescent="0.3">
      <c r="A1060" t="s">
        <v>2999</v>
      </c>
      <c r="B1060" t="s">
        <v>3000</v>
      </c>
      <c r="C1060" t="s">
        <v>592</v>
      </c>
      <c r="D1060" t="s">
        <v>3001</v>
      </c>
      <c r="E1060">
        <v>214</v>
      </c>
      <c r="F1060">
        <v>123</v>
      </c>
      <c r="G1060">
        <v>38</v>
      </c>
      <c r="H1060">
        <v>53</v>
      </c>
      <c r="I1060">
        <v>20</v>
      </c>
      <c r="J1060">
        <v>0.57476635514018704</v>
      </c>
      <c r="K1060">
        <v>0.68932038834951503</v>
      </c>
      <c r="L1060">
        <v>0.106811319505737</v>
      </c>
      <c r="M1060">
        <v>-1.0724896362990299</v>
      </c>
      <c r="N1060">
        <v>-1.26083447656021</v>
      </c>
      <c r="O1060">
        <v>2</v>
      </c>
    </row>
    <row r="1061" spans="1:15" x14ac:dyDescent="0.3">
      <c r="A1061" t="s">
        <v>3021</v>
      </c>
      <c r="B1061" t="s">
        <v>3022</v>
      </c>
      <c r="C1061" t="s">
        <v>566</v>
      </c>
      <c r="D1061" t="s">
        <v>3023</v>
      </c>
      <c r="E1061">
        <v>63</v>
      </c>
      <c r="F1061">
        <v>35</v>
      </c>
      <c r="G1061">
        <v>12</v>
      </c>
      <c r="H1061">
        <v>16</v>
      </c>
      <c r="I1061">
        <v>0</v>
      </c>
      <c r="J1061">
        <v>0.55555555555555602</v>
      </c>
      <c r="K1061">
        <v>0.68932038834951503</v>
      </c>
      <c r="L1061">
        <v>0.106811319505737</v>
      </c>
      <c r="M1061">
        <v>-1.2523469742059901</v>
      </c>
      <c r="N1061">
        <v>-1.4678498935139099</v>
      </c>
      <c r="O1061">
        <v>2</v>
      </c>
    </row>
    <row r="1062" spans="1:15" x14ac:dyDescent="0.3">
      <c r="A1062" t="s">
        <v>3027</v>
      </c>
      <c r="B1062" t="s">
        <v>3028</v>
      </c>
      <c r="C1062" t="s">
        <v>1500</v>
      </c>
      <c r="D1062" t="s">
        <v>3029</v>
      </c>
      <c r="E1062">
        <v>94</v>
      </c>
      <c r="F1062">
        <v>55</v>
      </c>
      <c r="G1062">
        <v>26</v>
      </c>
      <c r="H1062">
        <v>13</v>
      </c>
      <c r="I1062">
        <v>12</v>
      </c>
      <c r="J1062">
        <v>0.58510638297872297</v>
      </c>
      <c r="K1062">
        <v>0.68932038834951503</v>
      </c>
      <c r="L1062">
        <v>0.106811319505737</v>
      </c>
      <c r="M1062">
        <v>-0.97568315655152804</v>
      </c>
      <c r="N1062">
        <v>-1.1494104223516699</v>
      </c>
      <c r="O1062">
        <v>2</v>
      </c>
    </row>
    <row r="1063" spans="1:15" x14ac:dyDescent="0.3">
      <c r="A1063" t="s">
        <v>3044</v>
      </c>
      <c r="B1063" t="s">
        <v>3045</v>
      </c>
      <c r="C1063" t="s">
        <v>539</v>
      </c>
      <c r="D1063" t="s">
        <v>3046</v>
      </c>
      <c r="E1063">
        <v>79</v>
      </c>
      <c r="F1063">
        <v>44</v>
      </c>
      <c r="G1063">
        <v>6</v>
      </c>
      <c r="H1063">
        <v>29</v>
      </c>
      <c r="I1063">
        <v>8</v>
      </c>
      <c r="J1063">
        <v>0.556962025316456</v>
      </c>
      <c r="K1063">
        <v>0.68932038834951503</v>
      </c>
      <c r="L1063">
        <v>0.106811319505737</v>
      </c>
      <c r="M1063">
        <v>-1.2391791773151</v>
      </c>
      <c r="N1063">
        <v>-1.4526937870383401</v>
      </c>
      <c r="O1063">
        <v>2</v>
      </c>
    </row>
    <row r="1064" spans="1:15" x14ac:dyDescent="0.3">
      <c r="A1064" t="s">
        <v>3104</v>
      </c>
      <c r="B1064" t="s">
        <v>3105</v>
      </c>
      <c r="C1064" t="s">
        <v>3106</v>
      </c>
      <c r="D1064" t="s">
        <v>3107</v>
      </c>
      <c r="E1064">
        <v>331</v>
      </c>
      <c r="F1064">
        <v>193</v>
      </c>
      <c r="G1064">
        <v>53</v>
      </c>
      <c r="H1064">
        <v>85</v>
      </c>
      <c r="I1064">
        <v>28</v>
      </c>
      <c r="J1064">
        <v>0.58308157099697899</v>
      </c>
      <c r="K1064">
        <v>0.68932038834951503</v>
      </c>
      <c r="L1064">
        <v>0.106811319505737</v>
      </c>
      <c r="M1064">
        <v>-0.99464006103613001</v>
      </c>
      <c r="N1064">
        <v>-1.17122977946937</v>
      </c>
      <c r="O1064">
        <v>2</v>
      </c>
    </row>
    <row r="1065" spans="1:15" x14ac:dyDescent="0.3">
      <c r="A1065" t="s">
        <v>3119</v>
      </c>
      <c r="B1065" t="s">
        <v>3120</v>
      </c>
      <c r="C1065" t="s">
        <v>394</v>
      </c>
      <c r="D1065" t="s">
        <v>3121</v>
      </c>
      <c r="E1065">
        <v>188</v>
      </c>
      <c r="F1065">
        <v>104</v>
      </c>
      <c r="G1065">
        <v>26</v>
      </c>
      <c r="H1065">
        <v>58</v>
      </c>
      <c r="I1065">
        <v>11</v>
      </c>
      <c r="J1065">
        <v>0.55319148936170204</v>
      </c>
      <c r="K1065">
        <v>0.68932038834951503</v>
      </c>
      <c r="L1065">
        <v>0.106811319505737</v>
      </c>
      <c r="M1065">
        <v>-1.27448007961835</v>
      </c>
      <c r="N1065">
        <v>-1.4933250512068901</v>
      </c>
      <c r="O1065">
        <v>2</v>
      </c>
    </row>
    <row r="1066" spans="1:15" x14ac:dyDescent="0.3">
      <c r="A1066" t="s">
        <v>3165</v>
      </c>
      <c r="B1066" t="s">
        <v>3166</v>
      </c>
      <c r="C1066" t="s">
        <v>116</v>
      </c>
      <c r="D1066" t="s">
        <v>3167</v>
      </c>
      <c r="E1066">
        <v>129</v>
      </c>
      <c r="F1066">
        <v>73</v>
      </c>
      <c r="G1066">
        <v>12</v>
      </c>
      <c r="H1066">
        <v>44</v>
      </c>
      <c r="I1066">
        <v>6</v>
      </c>
      <c r="J1066">
        <v>0.56589147286821695</v>
      </c>
      <c r="K1066">
        <v>0.68932038834951503</v>
      </c>
      <c r="L1066">
        <v>0.106811319505737</v>
      </c>
      <c r="M1066">
        <v>-1.15557897844964</v>
      </c>
      <c r="N1066">
        <v>-1.35647013429809</v>
      </c>
      <c r="O1066">
        <v>2</v>
      </c>
    </row>
    <row r="1067" spans="1:15" x14ac:dyDescent="0.3">
      <c r="A1067" t="s">
        <v>3183</v>
      </c>
      <c r="B1067" t="s">
        <v>3184</v>
      </c>
      <c r="C1067" t="s">
        <v>259</v>
      </c>
      <c r="D1067" t="s">
        <v>3185</v>
      </c>
      <c r="E1067">
        <v>427</v>
      </c>
      <c r="F1067">
        <v>252</v>
      </c>
      <c r="G1067">
        <v>20</v>
      </c>
      <c r="H1067">
        <v>155</v>
      </c>
      <c r="I1067">
        <v>14</v>
      </c>
      <c r="J1067">
        <v>0.59016393442622905</v>
      </c>
      <c r="K1067">
        <v>0.68932038834951503</v>
      </c>
      <c r="L1067">
        <v>0.106811319505737</v>
      </c>
      <c r="M1067">
        <v>-0.92833282448082999</v>
      </c>
      <c r="N1067">
        <v>-1.09491028991013</v>
      </c>
      <c r="O1067">
        <v>2</v>
      </c>
    </row>
    <row r="1068" spans="1:15" x14ac:dyDescent="0.3">
      <c r="A1068" t="s">
        <v>3210</v>
      </c>
      <c r="B1068" t="s">
        <v>3211</v>
      </c>
      <c r="C1068" t="s">
        <v>3212</v>
      </c>
      <c r="D1068" t="s">
        <v>3213</v>
      </c>
      <c r="E1068">
        <v>51</v>
      </c>
      <c r="F1068">
        <v>29</v>
      </c>
      <c r="G1068">
        <v>5</v>
      </c>
      <c r="H1068">
        <v>17</v>
      </c>
      <c r="I1068">
        <v>4</v>
      </c>
      <c r="J1068">
        <v>0.56862745098039202</v>
      </c>
      <c r="K1068">
        <v>0.68932038834951503</v>
      </c>
      <c r="L1068">
        <v>0.106811319505737</v>
      </c>
      <c r="M1068">
        <v>-1.1299639207494301</v>
      </c>
      <c r="N1068">
        <v>-1.3269872568586101</v>
      </c>
      <c r="O1068">
        <v>2</v>
      </c>
    </row>
    <row r="1069" spans="1:15" x14ac:dyDescent="0.3">
      <c r="A1069" t="s">
        <v>3216</v>
      </c>
      <c r="B1069" t="s">
        <v>3217</v>
      </c>
      <c r="C1069" t="s">
        <v>112</v>
      </c>
      <c r="D1069" t="s">
        <v>3218</v>
      </c>
      <c r="E1069">
        <v>271</v>
      </c>
      <c r="F1069">
        <v>156</v>
      </c>
      <c r="G1069">
        <v>21</v>
      </c>
      <c r="H1069">
        <v>94</v>
      </c>
      <c r="I1069">
        <v>48</v>
      </c>
      <c r="J1069">
        <v>0.57564575645756499</v>
      </c>
      <c r="K1069">
        <v>0.68932038834951503</v>
      </c>
      <c r="L1069">
        <v>0.106811319505737</v>
      </c>
      <c r="M1069">
        <v>-1.0642564141888</v>
      </c>
      <c r="N1069">
        <v>-1.25135805525955</v>
      </c>
      <c r="O1069">
        <v>2</v>
      </c>
    </row>
    <row r="1070" spans="1:15" x14ac:dyDescent="0.3">
      <c r="A1070" t="s">
        <v>3233</v>
      </c>
      <c r="B1070" t="s">
        <v>3234</v>
      </c>
      <c r="C1070" t="s">
        <v>3235</v>
      </c>
      <c r="D1070" t="s">
        <v>3236</v>
      </c>
      <c r="E1070">
        <v>361</v>
      </c>
      <c r="F1070">
        <v>201</v>
      </c>
      <c r="G1070">
        <v>39</v>
      </c>
      <c r="H1070">
        <v>121</v>
      </c>
      <c r="I1070">
        <v>31</v>
      </c>
      <c r="J1070">
        <v>0.55678670360110805</v>
      </c>
      <c r="K1070">
        <v>0.68932038834951503</v>
      </c>
      <c r="L1070">
        <v>0.106811319505737</v>
      </c>
      <c r="M1070">
        <v>-1.24082059244</v>
      </c>
      <c r="N1070">
        <v>-1.45458305238848</v>
      </c>
      <c r="O1070">
        <v>2</v>
      </c>
    </row>
    <row r="1071" spans="1:15" x14ac:dyDescent="0.3">
      <c r="A1071" t="s">
        <v>3240</v>
      </c>
      <c r="B1071" t="s">
        <v>3241</v>
      </c>
      <c r="C1071" t="s">
        <v>896</v>
      </c>
      <c r="D1071" t="s">
        <v>3242</v>
      </c>
      <c r="E1071">
        <v>66</v>
      </c>
      <c r="F1071">
        <v>38</v>
      </c>
      <c r="G1071">
        <v>9</v>
      </c>
      <c r="H1071">
        <v>19</v>
      </c>
      <c r="I1071">
        <v>5</v>
      </c>
      <c r="J1071">
        <v>0.57575757575757602</v>
      </c>
      <c r="K1071">
        <v>0.68932038834951503</v>
      </c>
      <c r="L1071">
        <v>0.106811319505737</v>
      </c>
      <c r="M1071">
        <v>-1.0632095279549401</v>
      </c>
      <c r="N1071">
        <v>-1.2501530914102701</v>
      </c>
      <c r="O1071">
        <v>2</v>
      </c>
    </row>
    <row r="1072" spans="1:15" x14ac:dyDescent="0.3">
      <c r="A1072" t="s">
        <v>3265</v>
      </c>
      <c r="B1072" t="s">
        <v>3266</v>
      </c>
      <c r="C1072" t="s">
        <v>508</v>
      </c>
      <c r="D1072" t="s">
        <v>3267</v>
      </c>
      <c r="E1072">
        <v>317</v>
      </c>
      <c r="F1072">
        <v>187</v>
      </c>
      <c r="G1072">
        <v>35</v>
      </c>
      <c r="H1072">
        <v>95</v>
      </c>
      <c r="I1072">
        <v>21</v>
      </c>
      <c r="J1072">
        <v>0.58990536277602501</v>
      </c>
      <c r="K1072">
        <v>0.68932038834951503</v>
      </c>
      <c r="L1072">
        <v>0.106811319505737</v>
      </c>
      <c r="M1072">
        <v>-0.93075365076966099</v>
      </c>
      <c r="N1072">
        <v>-1.09769665586765</v>
      </c>
      <c r="O1072">
        <v>2</v>
      </c>
    </row>
    <row r="1073" spans="1:15" x14ac:dyDescent="0.3">
      <c r="A1073" t="s">
        <v>3275</v>
      </c>
      <c r="B1073" t="s">
        <v>3276</v>
      </c>
      <c r="C1073" t="s">
        <v>3277</v>
      </c>
      <c r="D1073" t="s">
        <v>3278</v>
      </c>
      <c r="E1073">
        <v>163</v>
      </c>
      <c r="F1073">
        <v>96</v>
      </c>
      <c r="G1073">
        <v>9</v>
      </c>
      <c r="H1073">
        <v>58</v>
      </c>
      <c r="I1073">
        <v>54</v>
      </c>
      <c r="J1073">
        <v>0.58895705521472397</v>
      </c>
      <c r="K1073">
        <v>0.68932038834951503</v>
      </c>
      <c r="L1073">
        <v>0.106811319505737</v>
      </c>
      <c r="M1073">
        <v>-0.93963199405471298</v>
      </c>
      <c r="N1073">
        <v>-1.1079156102812</v>
      </c>
      <c r="O1073">
        <v>2</v>
      </c>
    </row>
    <row r="1074" spans="1:15" x14ac:dyDescent="0.3">
      <c r="A1074" t="s">
        <v>3483</v>
      </c>
      <c r="B1074" t="s">
        <v>3484</v>
      </c>
      <c r="C1074" t="s">
        <v>293</v>
      </c>
      <c r="D1074" t="s">
        <v>3485</v>
      </c>
      <c r="E1074">
        <v>41</v>
      </c>
      <c r="F1074">
        <v>24</v>
      </c>
      <c r="G1074">
        <v>3</v>
      </c>
      <c r="H1074">
        <v>14</v>
      </c>
      <c r="I1074">
        <v>5</v>
      </c>
      <c r="J1074">
        <v>0.58536585365853699</v>
      </c>
      <c r="K1074">
        <v>0.68932038834951503</v>
      </c>
      <c r="L1074">
        <v>0.106811319505737</v>
      </c>
      <c r="M1074">
        <v>-0.97325391327456201</v>
      </c>
      <c r="N1074">
        <v>-1.1466143684585399</v>
      </c>
      <c r="O1074">
        <v>2</v>
      </c>
    </row>
    <row r="1075" spans="1:15" x14ac:dyDescent="0.3">
      <c r="A1075" t="s">
        <v>3529</v>
      </c>
      <c r="B1075" t="s">
        <v>3530</v>
      </c>
      <c r="C1075" t="s">
        <v>539</v>
      </c>
      <c r="D1075" t="s">
        <v>3531</v>
      </c>
      <c r="E1075">
        <v>351</v>
      </c>
      <c r="F1075">
        <v>197</v>
      </c>
      <c r="G1075">
        <v>33</v>
      </c>
      <c r="H1075">
        <v>121</v>
      </c>
      <c r="I1075">
        <v>42</v>
      </c>
      <c r="J1075">
        <v>0.56125356125356096</v>
      </c>
      <c r="K1075">
        <v>0.68932038834951503</v>
      </c>
      <c r="L1075">
        <v>0.106811319505737</v>
      </c>
      <c r="M1075">
        <v>-1.19900051500698</v>
      </c>
      <c r="N1075">
        <v>-1.4064482313821101</v>
      </c>
      <c r="O1075">
        <v>2</v>
      </c>
    </row>
    <row r="1076" spans="1:15" x14ac:dyDescent="0.3">
      <c r="A1076" t="s">
        <v>3544</v>
      </c>
      <c r="B1076" t="s">
        <v>3545</v>
      </c>
      <c r="C1076" t="s">
        <v>1105</v>
      </c>
      <c r="D1076" t="s">
        <v>3546</v>
      </c>
      <c r="E1076">
        <v>112</v>
      </c>
      <c r="F1076">
        <v>66</v>
      </c>
      <c r="G1076">
        <v>13</v>
      </c>
      <c r="H1076">
        <v>33</v>
      </c>
      <c r="I1076">
        <v>16</v>
      </c>
      <c r="J1076">
        <v>0.58928571428571397</v>
      </c>
      <c r="K1076">
        <v>0.68932038834951503</v>
      </c>
      <c r="L1076">
        <v>0.106811319505737</v>
      </c>
      <c r="M1076">
        <v>-0.93655498805468196</v>
      </c>
      <c r="N1076">
        <v>-1.10437398285872</v>
      </c>
      <c r="O1076">
        <v>2</v>
      </c>
    </row>
    <row r="1077" spans="1:15" x14ac:dyDescent="0.3">
      <c r="A1077" t="s">
        <v>3555</v>
      </c>
      <c r="B1077" t="s">
        <v>3556</v>
      </c>
      <c r="C1077" t="s">
        <v>356</v>
      </c>
      <c r="D1077" t="s">
        <v>3557</v>
      </c>
      <c r="E1077">
        <v>298</v>
      </c>
      <c r="F1077">
        <v>165</v>
      </c>
      <c r="G1077">
        <v>64</v>
      </c>
      <c r="H1077">
        <v>69</v>
      </c>
      <c r="I1077">
        <v>30</v>
      </c>
      <c r="J1077">
        <v>0.55369127516778505</v>
      </c>
      <c r="K1077">
        <v>0.68932038834951503</v>
      </c>
      <c r="L1077">
        <v>0.106811319505737</v>
      </c>
      <c r="M1077">
        <v>-1.2698009331721101</v>
      </c>
      <c r="N1077">
        <v>-1.48793936350669</v>
      </c>
      <c r="O1077">
        <v>2</v>
      </c>
    </row>
    <row r="1078" spans="1:15" x14ac:dyDescent="0.3">
      <c r="A1078" t="s">
        <v>3568</v>
      </c>
      <c r="B1078" t="s">
        <v>3569</v>
      </c>
      <c r="C1078" t="s">
        <v>21</v>
      </c>
      <c r="D1078" t="s">
        <v>3570</v>
      </c>
      <c r="E1078">
        <v>137</v>
      </c>
      <c r="F1078">
        <v>77</v>
      </c>
      <c r="G1078">
        <v>13</v>
      </c>
      <c r="H1078">
        <v>47</v>
      </c>
      <c r="I1078">
        <v>20</v>
      </c>
      <c r="J1078">
        <v>0.56204379562043805</v>
      </c>
      <c r="K1078">
        <v>0.68932038834951503</v>
      </c>
      <c r="L1078">
        <v>0.106811319505737</v>
      </c>
      <c r="M1078">
        <v>-1.19160210095748</v>
      </c>
      <c r="N1078">
        <v>-1.39793267240033</v>
      </c>
      <c r="O1078">
        <v>2</v>
      </c>
    </row>
    <row r="1079" spans="1:15" x14ac:dyDescent="0.3">
      <c r="A1079" t="s">
        <v>3571</v>
      </c>
      <c r="B1079" t="s">
        <v>3572</v>
      </c>
      <c r="C1079" t="s">
        <v>21</v>
      </c>
      <c r="D1079" t="s">
        <v>3573</v>
      </c>
      <c r="E1079">
        <v>28</v>
      </c>
      <c r="F1079">
        <v>16</v>
      </c>
      <c r="G1079">
        <v>8</v>
      </c>
      <c r="H1079">
        <v>4</v>
      </c>
      <c r="I1079">
        <v>0</v>
      </c>
      <c r="J1079">
        <v>0.57142857142857095</v>
      </c>
      <c r="K1079">
        <v>0.68932038834951503</v>
      </c>
      <c r="L1079">
        <v>0.106811319505737</v>
      </c>
      <c r="M1079">
        <v>-1.10373898072302</v>
      </c>
      <c r="N1079">
        <v>-1.29680240614676</v>
      </c>
      <c r="O1079">
        <v>2</v>
      </c>
    </row>
    <row r="1080" spans="1:15" x14ac:dyDescent="0.3">
      <c r="A1080" t="s">
        <v>3597</v>
      </c>
      <c r="B1080" t="s">
        <v>3598</v>
      </c>
      <c r="C1080" t="s">
        <v>100</v>
      </c>
      <c r="D1080" t="s">
        <v>1306</v>
      </c>
      <c r="E1080">
        <v>282</v>
      </c>
      <c r="F1080">
        <v>164</v>
      </c>
      <c r="G1080">
        <v>28</v>
      </c>
      <c r="H1080">
        <v>90</v>
      </c>
      <c r="I1080">
        <v>24</v>
      </c>
      <c r="J1080">
        <v>0.58156028368794299</v>
      </c>
      <c r="K1080">
        <v>0.68932038834951503</v>
      </c>
      <c r="L1080">
        <v>0.106811319505737</v>
      </c>
      <c r="M1080">
        <v>-1.0088828146700599</v>
      </c>
      <c r="N1080">
        <v>-1.1876231588911399</v>
      </c>
      <c r="O1080">
        <v>2</v>
      </c>
    </row>
    <row r="1081" spans="1:15" x14ac:dyDescent="0.3">
      <c r="A1081" t="s">
        <v>3680</v>
      </c>
      <c r="B1081" t="s">
        <v>3681</v>
      </c>
      <c r="C1081" t="s">
        <v>1138</v>
      </c>
      <c r="D1081" t="s">
        <v>3682</v>
      </c>
      <c r="E1081">
        <v>173</v>
      </c>
      <c r="F1081">
        <v>97</v>
      </c>
      <c r="G1081">
        <v>47</v>
      </c>
      <c r="H1081">
        <v>29</v>
      </c>
      <c r="I1081">
        <v>0</v>
      </c>
      <c r="J1081">
        <v>0.560693641618497</v>
      </c>
      <c r="K1081">
        <v>0.68932038834951503</v>
      </c>
      <c r="L1081">
        <v>0.106811319505737</v>
      </c>
      <c r="M1081">
        <v>-1.2042426526161301</v>
      </c>
      <c r="N1081">
        <v>-1.41248192072454</v>
      </c>
      <c r="O1081">
        <v>2</v>
      </c>
    </row>
    <row r="1082" spans="1:15" x14ac:dyDescent="0.3">
      <c r="A1082" t="s">
        <v>3710</v>
      </c>
      <c r="B1082" t="s">
        <v>3711</v>
      </c>
      <c r="C1082" t="s">
        <v>100</v>
      </c>
      <c r="D1082" t="s">
        <v>3712</v>
      </c>
      <c r="E1082">
        <v>299</v>
      </c>
      <c r="F1082">
        <v>167</v>
      </c>
      <c r="G1082">
        <v>42</v>
      </c>
      <c r="H1082">
        <v>90</v>
      </c>
      <c r="I1082">
        <v>13</v>
      </c>
      <c r="J1082">
        <v>0.558528428093645</v>
      </c>
      <c r="K1082">
        <v>0.68932038834951503</v>
      </c>
      <c r="L1082">
        <v>0.106811319505737</v>
      </c>
      <c r="M1082">
        <v>-1.22451403897172</v>
      </c>
      <c r="N1082">
        <v>-1.43581424370601</v>
      </c>
      <c r="O1082">
        <v>2</v>
      </c>
    </row>
    <row r="1083" spans="1:15" x14ac:dyDescent="0.3">
      <c r="A1083" t="s">
        <v>3762</v>
      </c>
      <c r="B1083" t="s">
        <v>3763</v>
      </c>
      <c r="C1083" t="s">
        <v>211</v>
      </c>
      <c r="D1083" t="s">
        <v>3764</v>
      </c>
      <c r="E1083">
        <v>70</v>
      </c>
      <c r="F1083">
        <v>41</v>
      </c>
      <c r="G1083">
        <v>12</v>
      </c>
      <c r="H1083">
        <v>17</v>
      </c>
      <c r="I1083">
        <v>8</v>
      </c>
      <c r="J1083">
        <v>0.58571428571428596</v>
      </c>
      <c r="K1083">
        <v>0.68932038834951503</v>
      </c>
      <c r="L1083">
        <v>0.106811319505737</v>
      </c>
      <c r="M1083">
        <v>-0.96999178658834995</v>
      </c>
      <c r="N1083">
        <v>-1.1428596675163301</v>
      </c>
      <c r="O1083">
        <v>2</v>
      </c>
    </row>
    <row r="1084" spans="1:15" x14ac:dyDescent="0.3">
      <c r="A1084" t="s">
        <v>3777</v>
      </c>
      <c r="B1084" t="s">
        <v>3778</v>
      </c>
      <c r="C1084" t="s">
        <v>100</v>
      </c>
      <c r="D1084" t="s">
        <v>3779</v>
      </c>
      <c r="E1084">
        <v>442</v>
      </c>
      <c r="F1084">
        <v>254</v>
      </c>
      <c r="G1084">
        <v>92</v>
      </c>
      <c r="H1084">
        <v>96</v>
      </c>
      <c r="I1084">
        <v>35</v>
      </c>
      <c r="J1084">
        <v>0.57466063348416296</v>
      </c>
      <c r="K1084">
        <v>0.68932038834951503</v>
      </c>
      <c r="L1084">
        <v>0.106811319505737</v>
      </c>
      <c r="M1084">
        <v>-1.07347943453871</v>
      </c>
      <c r="N1084">
        <v>-1.2619737322484701</v>
      </c>
      <c r="O1084">
        <v>2</v>
      </c>
    </row>
    <row r="1085" spans="1:15" x14ac:dyDescent="0.3">
      <c r="A1085" t="s">
        <v>130</v>
      </c>
      <c r="B1085" t="s">
        <v>131</v>
      </c>
      <c r="C1085" t="s">
        <v>132</v>
      </c>
      <c r="D1085" t="s">
        <v>133</v>
      </c>
      <c r="E1085">
        <v>185</v>
      </c>
      <c r="F1085">
        <v>95</v>
      </c>
      <c r="G1085">
        <v>23</v>
      </c>
      <c r="H1085">
        <v>67</v>
      </c>
      <c r="I1085">
        <v>16</v>
      </c>
      <c r="J1085">
        <v>0.51351351351351304</v>
      </c>
      <c r="K1085">
        <v>0.68932038834951503</v>
      </c>
      <c r="L1085">
        <v>0.106811319505737</v>
      </c>
      <c r="M1085">
        <v>-1.6459573353230399</v>
      </c>
      <c r="N1085">
        <v>-1.92089458978364</v>
      </c>
      <c r="O1085">
        <v>1</v>
      </c>
    </row>
    <row r="1086" spans="1:15" x14ac:dyDescent="0.3">
      <c r="A1086" t="s">
        <v>160</v>
      </c>
      <c r="B1086" t="s">
        <v>161</v>
      </c>
      <c r="C1086" t="s">
        <v>124</v>
      </c>
      <c r="D1086" t="s">
        <v>162</v>
      </c>
      <c r="E1086">
        <v>280</v>
      </c>
      <c r="F1086">
        <v>154</v>
      </c>
      <c r="G1086">
        <v>45</v>
      </c>
      <c r="H1086">
        <v>81</v>
      </c>
      <c r="I1086">
        <v>23</v>
      </c>
      <c r="J1086">
        <v>0.55000000000000004</v>
      </c>
      <c r="K1086">
        <v>0.68932038834951503</v>
      </c>
      <c r="L1086">
        <v>0.106811319505737</v>
      </c>
      <c r="M1086">
        <v>-1.3043597719250299</v>
      </c>
      <c r="N1086">
        <v>-1.52771651409241</v>
      </c>
      <c r="O1086">
        <v>1</v>
      </c>
    </row>
    <row r="1087" spans="1:15" x14ac:dyDescent="0.3">
      <c r="A1087" t="s">
        <v>223</v>
      </c>
      <c r="B1087" t="s">
        <v>224</v>
      </c>
      <c r="C1087" t="s">
        <v>225</v>
      </c>
      <c r="D1087" t="s">
        <v>226</v>
      </c>
      <c r="E1087">
        <v>78</v>
      </c>
      <c r="F1087">
        <v>40</v>
      </c>
      <c r="G1087">
        <v>6</v>
      </c>
      <c r="H1087">
        <v>32</v>
      </c>
      <c r="I1087">
        <v>9</v>
      </c>
      <c r="J1087">
        <v>0.512820512820513</v>
      </c>
      <c r="K1087">
        <v>0.68932038834951503</v>
      </c>
      <c r="L1087">
        <v>0.106811319505737</v>
      </c>
      <c r="M1087">
        <v>-1.6524454181985999</v>
      </c>
      <c r="N1087">
        <v>-1.92836235950238</v>
      </c>
      <c r="O1087">
        <v>1</v>
      </c>
    </row>
    <row r="1088" spans="1:15" x14ac:dyDescent="0.3">
      <c r="A1088" t="s">
        <v>298</v>
      </c>
      <c r="B1088" t="s">
        <v>299</v>
      </c>
      <c r="C1088" t="s">
        <v>300</v>
      </c>
      <c r="D1088" t="s">
        <v>301</v>
      </c>
      <c r="E1088">
        <v>45</v>
      </c>
      <c r="F1088">
        <v>23</v>
      </c>
      <c r="G1088">
        <v>1</v>
      </c>
      <c r="H1088">
        <v>21</v>
      </c>
      <c r="I1088">
        <v>14</v>
      </c>
      <c r="J1088">
        <v>0.51111111111111096</v>
      </c>
      <c r="K1088">
        <v>0.68932038834951503</v>
      </c>
      <c r="L1088">
        <v>0.106811319505737</v>
      </c>
      <c r="M1088">
        <v>-1.66844935595831</v>
      </c>
      <c r="N1088">
        <v>-1.94678285814191</v>
      </c>
      <c r="O1088">
        <v>1</v>
      </c>
    </row>
    <row r="1089" spans="1:15" x14ac:dyDescent="0.3">
      <c r="A1089" t="s">
        <v>324</v>
      </c>
      <c r="B1089" t="s">
        <v>325</v>
      </c>
      <c r="C1089" t="s">
        <v>259</v>
      </c>
      <c r="D1089" t="s">
        <v>326</v>
      </c>
      <c r="E1089">
        <v>253</v>
      </c>
      <c r="F1089">
        <v>135</v>
      </c>
      <c r="G1089">
        <v>41</v>
      </c>
      <c r="H1089">
        <v>77</v>
      </c>
      <c r="I1089">
        <v>48</v>
      </c>
      <c r="J1089">
        <v>0.53359683794466395</v>
      </c>
      <c r="K1089">
        <v>0.68932038834951503</v>
      </c>
      <c r="L1089">
        <v>0.106811319505737</v>
      </c>
      <c r="M1089">
        <v>-1.45793115491366</v>
      </c>
      <c r="N1089">
        <v>-1.70447685232221</v>
      </c>
      <c r="O1089">
        <v>1</v>
      </c>
    </row>
    <row r="1090" spans="1:15" x14ac:dyDescent="0.3">
      <c r="A1090" t="s">
        <v>327</v>
      </c>
      <c r="B1090" t="s">
        <v>328</v>
      </c>
      <c r="C1090" t="s">
        <v>132</v>
      </c>
      <c r="D1090" t="s">
        <v>329</v>
      </c>
      <c r="E1090">
        <v>346</v>
      </c>
      <c r="F1090">
        <v>177</v>
      </c>
      <c r="G1090">
        <v>43</v>
      </c>
      <c r="H1090">
        <v>126</v>
      </c>
      <c r="I1090">
        <v>49</v>
      </c>
      <c r="J1090">
        <v>0.51156069364161805</v>
      </c>
      <c r="K1090">
        <v>0.68932038834951503</v>
      </c>
      <c r="L1090">
        <v>0.106811319505737</v>
      </c>
      <c r="M1090">
        <v>-1.6642402278191899</v>
      </c>
      <c r="N1090">
        <v>-1.9419381605228501</v>
      </c>
      <c r="O1090">
        <v>1</v>
      </c>
    </row>
    <row r="1091" spans="1:15" x14ac:dyDescent="0.3">
      <c r="A1091" t="s">
        <v>348</v>
      </c>
      <c r="B1091" t="s">
        <v>349</v>
      </c>
      <c r="C1091" t="s">
        <v>41</v>
      </c>
      <c r="D1091" t="s">
        <v>350</v>
      </c>
      <c r="E1091">
        <v>132</v>
      </c>
      <c r="F1091">
        <v>72</v>
      </c>
      <c r="G1091">
        <v>40</v>
      </c>
      <c r="H1091">
        <v>20</v>
      </c>
      <c r="I1091">
        <v>6</v>
      </c>
      <c r="J1091">
        <v>0.54545454545454497</v>
      </c>
      <c r="K1091">
        <v>0.68932038834951503</v>
      </c>
      <c r="L1091">
        <v>0.106811319505737</v>
      </c>
      <c r="M1091">
        <v>-1.3469156973315199</v>
      </c>
      <c r="N1091">
        <v>-1.57669829456573</v>
      </c>
      <c r="O1091">
        <v>1</v>
      </c>
    </row>
    <row r="1092" spans="1:15" x14ac:dyDescent="0.3">
      <c r="A1092" t="s">
        <v>381</v>
      </c>
      <c r="B1092" t="s">
        <v>382</v>
      </c>
      <c r="C1092" t="s">
        <v>383</v>
      </c>
      <c r="D1092" t="s">
        <v>384</v>
      </c>
      <c r="E1092">
        <v>173</v>
      </c>
      <c r="F1092">
        <v>92</v>
      </c>
      <c r="G1092">
        <v>51</v>
      </c>
      <c r="H1092">
        <v>30</v>
      </c>
      <c r="I1092">
        <v>0</v>
      </c>
      <c r="J1092">
        <v>0.53179190751445105</v>
      </c>
      <c r="K1092">
        <v>0.68932038834951503</v>
      </c>
      <c r="L1092">
        <v>0.106811319505737</v>
      </c>
      <c r="M1092">
        <v>-1.47482946155911</v>
      </c>
      <c r="N1092">
        <v>-1.7239267676647201</v>
      </c>
      <c r="O1092">
        <v>1</v>
      </c>
    </row>
    <row r="1093" spans="1:15" x14ac:dyDescent="0.3">
      <c r="A1093" t="s">
        <v>502</v>
      </c>
      <c r="B1093" t="s">
        <v>503</v>
      </c>
      <c r="C1093" t="s">
        <v>504</v>
      </c>
      <c r="D1093" t="s">
        <v>505</v>
      </c>
      <c r="E1093">
        <v>213</v>
      </c>
      <c r="F1093">
        <v>113</v>
      </c>
      <c r="G1093">
        <v>37</v>
      </c>
      <c r="H1093">
        <v>63</v>
      </c>
      <c r="I1093">
        <v>36</v>
      </c>
      <c r="J1093">
        <v>0.53051643192488296</v>
      </c>
      <c r="K1093">
        <v>0.68932038834951503</v>
      </c>
      <c r="L1093">
        <v>0.106811319505737</v>
      </c>
      <c r="M1093">
        <v>-1.4867708512495501</v>
      </c>
      <c r="N1093">
        <v>-1.7376712820367299</v>
      </c>
      <c r="O1093">
        <v>1</v>
      </c>
    </row>
    <row r="1094" spans="1:15" x14ac:dyDescent="0.3">
      <c r="A1094" t="s">
        <v>541</v>
      </c>
      <c r="B1094" t="s">
        <v>542</v>
      </c>
      <c r="C1094" t="s">
        <v>543</v>
      </c>
      <c r="D1094" t="s">
        <v>544</v>
      </c>
      <c r="E1094">
        <v>251</v>
      </c>
      <c r="F1094">
        <v>134</v>
      </c>
      <c r="G1094">
        <v>36</v>
      </c>
      <c r="H1094">
        <v>81</v>
      </c>
      <c r="I1094">
        <v>48</v>
      </c>
      <c r="J1094">
        <v>0.53386454183266896</v>
      </c>
      <c r="K1094">
        <v>0.68932038834951503</v>
      </c>
      <c r="L1094">
        <v>0.106811319505737</v>
      </c>
      <c r="M1094">
        <v>-1.45542482984208</v>
      </c>
      <c r="N1094">
        <v>-1.7015920774458999</v>
      </c>
      <c r="O1094">
        <v>1</v>
      </c>
    </row>
    <row r="1095" spans="1:15" x14ac:dyDescent="0.3">
      <c r="A1095" t="s">
        <v>576</v>
      </c>
      <c r="B1095" t="s">
        <v>577</v>
      </c>
      <c r="C1095" t="s">
        <v>154</v>
      </c>
      <c r="D1095" t="s">
        <v>578</v>
      </c>
      <c r="E1095">
        <v>22</v>
      </c>
      <c r="F1095">
        <v>12</v>
      </c>
      <c r="G1095">
        <v>2</v>
      </c>
      <c r="H1095">
        <v>8</v>
      </c>
      <c r="I1095">
        <v>1</v>
      </c>
      <c r="J1095">
        <v>0.54545454545454497</v>
      </c>
      <c r="K1095">
        <v>0.68932038834951503</v>
      </c>
      <c r="L1095">
        <v>0.106811319505737</v>
      </c>
      <c r="M1095">
        <v>-1.3469156973315199</v>
      </c>
      <c r="N1095">
        <v>-1.57669829456573</v>
      </c>
      <c r="O1095">
        <v>1</v>
      </c>
    </row>
    <row r="1096" spans="1:15" x14ac:dyDescent="0.3">
      <c r="A1096" t="s">
        <v>667</v>
      </c>
      <c r="B1096" t="s">
        <v>668</v>
      </c>
      <c r="C1096" t="s">
        <v>669</v>
      </c>
      <c r="D1096" t="s">
        <v>670</v>
      </c>
      <c r="E1096">
        <v>148</v>
      </c>
      <c r="F1096">
        <v>78</v>
      </c>
      <c r="G1096">
        <v>42</v>
      </c>
      <c r="H1096">
        <v>28</v>
      </c>
      <c r="I1096">
        <v>12</v>
      </c>
      <c r="J1096">
        <v>0.52702702702702697</v>
      </c>
      <c r="K1096">
        <v>0.68932038834951503</v>
      </c>
      <c r="L1096">
        <v>0.106811319505737</v>
      </c>
      <c r="M1096">
        <v>-1.51943971924971</v>
      </c>
      <c r="N1096">
        <v>-1.7752730802683701</v>
      </c>
      <c r="O1096">
        <v>1</v>
      </c>
    </row>
    <row r="1097" spans="1:15" x14ac:dyDescent="0.3">
      <c r="A1097" t="s">
        <v>740</v>
      </c>
      <c r="B1097" t="s">
        <v>741</v>
      </c>
      <c r="C1097" t="s">
        <v>116</v>
      </c>
      <c r="D1097" t="s">
        <v>742</v>
      </c>
      <c r="E1097">
        <v>29</v>
      </c>
      <c r="F1097">
        <v>15</v>
      </c>
      <c r="G1097">
        <v>4</v>
      </c>
      <c r="H1097">
        <v>10</v>
      </c>
      <c r="I1097">
        <v>1</v>
      </c>
      <c r="J1097">
        <v>0.51724137931034497</v>
      </c>
      <c r="K1097">
        <v>0.68932038834951503</v>
      </c>
      <c r="L1097">
        <v>0.106811319505737</v>
      </c>
      <c r="M1097">
        <v>-1.61105592399247</v>
      </c>
      <c r="N1097">
        <v>-1.88072313888288</v>
      </c>
      <c r="O1097">
        <v>1</v>
      </c>
    </row>
    <row r="1098" spans="1:15" x14ac:dyDescent="0.3">
      <c r="A1098" t="s">
        <v>815</v>
      </c>
      <c r="B1098" t="s">
        <v>816</v>
      </c>
      <c r="C1098" t="s">
        <v>57</v>
      </c>
      <c r="D1098" t="s">
        <v>817</v>
      </c>
      <c r="E1098">
        <v>154</v>
      </c>
      <c r="F1098">
        <v>81</v>
      </c>
      <c r="G1098">
        <v>10</v>
      </c>
      <c r="H1098">
        <v>63</v>
      </c>
      <c r="I1098">
        <v>21</v>
      </c>
      <c r="J1098">
        <v>0.52597402597402598</v>
      </c>
      <c r="K1098">
        <v>0.68932038834951503</v>
      </c>
      <c r="L1098">
        <v>0.106811319505737</v>
      </c>
      <c r="M1098">
        <v>-1.5292982347878901</v>
      </c>
      <c r="N1098">
        <v>-1.78662021087995</v>
      </c>
      <c r="O1098">
        <v>1</v>
      </c>
    </row>
    <row r="1099" spans="1:15" x14ac:dyDescent="0.3">
      <c r="A1099" t="s">
        <v>1074</v>
      </c>
      <c r="B1099" t="s">
        <v>1075</v>
      </c>
      <c r="C1099" t="s">
        <v>1076</v>
      </c>
      <c r="D1099" t="s">
        <v>1077</v>
      </c>
      <c r="E1099">
        <v>131</v>
      </c>
      <c r="F1099">
        <v>72</v>
      </c>
      <c r="G1099">
        <v>15</v>
      </c>
      <c r="H1099">
        <v>44</v>
      </c>
      <c r="I1099">
        <v>3</v>
      </c>
      <c r="J1099">
        <v>0.54961832061068705</v>
      </c>
      <c r="K1099">
        <v>0.68932038834951503</v>
      </c>
      <c r="L1099">
        <v>0.106811319505737</v>
      </c>
      <c r="M1099">
        <v>-1.3079331702416099</v>
      </c>
      <c r="N1099">
        <v>-1.5318294880252801</v>
      </c>
      <c r="O1099">
        <v>1</v>
      </c>
    </row>
    <row r="1100" spans="1:15" x14ac:dyDescent="0.3">
      <c r="A1100" t="s">
        <v>1206</v>
      </c>
      <c r="B1100" t="s">
        <v>1207</v>
      </c>
      <c r="C1100" t="s">
        <v>584</v>
      </c>
      <c r="D1100" t="s">
        <v>1208</v>
      </c>
      <c r="E1100">
        <v>30</v>
      </c>
      <c r="F1100">
        <v>16</v>
      </c>
      <c r="G1100">
        <v>5</v>
      </c>
      <c r="H1100">
        <v>9</v>
      </c>
      <c r="I1100">
        <v>10</v>
      </c>
      <c r="J1100">
        <v>0.53333333333333299</v>
      </c>
      <c r="K1100">
        <v>0.68932038834951503</v>
      </c>
      <c r="L1100">
        <v>0.106811319505737</v>
      </c>
      <c r="M1100">
        <v>-1.46039816508215</v>
      </c>
      <c r="N1100">
        <v>-1.70731637582791</v>
      </c>
      <c r="O1100">
        <v>1</v>
      </c>
    </row>
    <row r="1101" spans="1:15" x14ac:dyDescent="0.3">
      <c r="A1101" t="s">
        <v>1323</v>
      </c>
      <c r="B1101" t="s">
        <v>1324</v>
      </c>
      <c r="C1101" t="s">
        <v>150</v>
      </c>
      <c r="D1101" t="s">
        <v>1325</v>
      </c>
      <c r="E1101">
        <v>82</v>
      </c>
      <c r="F1101">
        <v>45</v>
      </c>
      <c r="G1101">
        <v>13</v>
      </c>
      <c r="H1101">
        <v>24</v>
      </c>
      <c r="I1101">
        <v>8</v>
      </c>
      <c r="J1101">
        <v>0.54878048780487798</v>
      </c>
      <c r="K1101">
        <v>0.68932038834951503</v>
      </c>
      <c r="L1101">
        <v>0.106811319505737</v>
      </c>
      <c r="M1101">
        <v>-1.3157772153267699</v>
      </c>
      <c r="N1101">
        <v>-1.5408579673901299</v>
      </c>
      <c r="O1101">
        <v>1</v>
      </c>
    </row>
    <row r="1102" spans="1:15" x14ac:dyDescent="0.3">
      <c r="A1102" t="s">
        <v>1484</v>
      </c>
      <c r="B1102" t="s">
        <v>1485</v>
      </c>
      <c r="C1102" t="s">
        <v>456</v>
      </c>
      <c r="D1102" t="s">
        <v>1486</v>
      </c>
      <c r="E1102">
        <v>234</v>
      </c>
      <c r="F1102">
        <v>127</v>
      </c>
      <c r="G1102">
        <v>28</v>
      </c>
      <c r="H1102">
        <v>79</v>
      </c>
      <c r="I1102">
        <v>5</v>
      </c>
      <c r="J1102">
        <v>0.54273504273504303</v>
      </c>
      <c r="K1102">
        <v>0.68932038834951503</v>
      </c>
      <c r="L1102">
        <v>0.106811319505737</v>
      </c>
      <c r="M1102">
        <v>-1.3723765074037699</v>
      </c>
      <c r="N1102">
        <v>-1.6060036333104499</v>
      </c>
      <c r="O1102">
        <v>1</v>
      </c>
    </row>
    <row r="1103" spans="1:15" x14ac:dyDescent="0.3">
      <c r="A1103" t="s">
        <v>1602</v>
      </c>
      <c r="B1103" t="s">
        <v>1603</v>
      </c>
      <c r="C1103" t="s">
        <v>37</v>
      </c>
      <c r="D1103" t="s">
        <v>1604</v>
      </c>
      <c r="E1103">
        <v>238</v>
      </c>
      <c r="F1103">
        <v>128</v>
      </c>
      <c r="G1103">
        <v>18</v>
      </c>
      <c r="H1103">
        <v>92</v>
      </c>
      <c r="I1103">
        <v>9</v>
      </c>
      <c r="J1103">
        <v>0.53781512605042003</v>
      </c>
      <c r="K1103">
        <v>0.68932038834951503</v>
      </c>
      <c r="L1103">
        <v>0.106811319505737</v>
      </c>
      <c r="M1103">
        <v>-1.4184382610399</v>
      </c>
      <c r="N1103">
        <v>-1.6590206146889499</v>
      </c>
      <c r="O1103">
        <v>1</v>
      </c>
    </row>
    <row r="1104" spans="1:15" x14ac:dyDescent="0.3">
      <c r="A1104" t="s">
        <v>1634</v>
      </c>
      <c r="B1104" t="s">
        <v>1635</v>
      </c>
      <c r="C1104" t="s">
        <v>139</v>
      </c>
      <c r="D1104" t="s">
        <v>1636</v>
      </c>
      <c r="E1104">
        <v>124</v>
      </c>
      <c r="F1104">
        <v>65</v>
      </c>
      <c r="G1104">
        <v>14</v>
      </c>
      <c r="H1104">
        <v>45</v>
      </c>
      <c r="I1104">
        <v>12</v>
      </c>
      <c r="J1104">
        <v>0.52419354838709697</v>
      </c>
      <c r="K1104">
        <v>0.68932038834951503</v>
      </c>
      <c r="L1104">
        <v>0.106811319505737</v>
      </c>
      <c r="M1104">
        <v>-1.54596760649089</v>
      </c>
      <c r="N1104">
        <v>-1.80580662258609</v>
      </c>
      <c r="O1104">
        <v>1</v>
      </c>
    </row>
    <row r="1105" spans="1:15" x14ac:dyDescent="0.3">
      <c r="A1105" t="s">
        <v>1702</v>
      </c>
      <c r="B1105" t="s">
        <v>1703</v>
      </c>
      <c r="C1105" t="s">
        <v>1704</v>
      </c>
      <c r="D1105" t="s">
        <v>1705</v>
      </c>
      <c r="E1105">
        <v>472</v>
      </c>
      <c r="F1105">
        <v>255</v>
      </c>
      <c r="G1105">
        <v>48</v>
      </c>
      <c r="H1105">
        <v>169</v>
      </c>
      <c r="I1105">
        <v>13</v>
      </c>
      <c r="J1105">
        <v>0.54025423728813604</v>
      </c>
      <c r="K1105">
        <v>0.68932038834951503</v>
      </c>
      <c r="L1105">
        <v>0.106811319505737</v>
      </c>
      <c r="M1105">
        <v>-1.3956025611440199</v>
      </c>
      <c r="N1105">
        <v>-1.6327367722258801</v>
      </c>
      <c r="O1105">
        <v>1</v>
      </c>
    </row>
    <row r="1106" spans="1:15" x14ac:dyDescent="0.3">
      <c r="A1106" t="s">
        <v>1770</v>
      </c>
      <c r="B1106" t="s">
        <v>1771</v>
      </c>
      <c r="C1106" t="s">
        <v>755</v>
      </c>
      <c r="D1106" t="s">
        <v>1772</v>
      </c>
      <c r="E1106">
        <v>55</v>
      </c>
      <c r="F1106">
        <v>30</v>
      </c>
      <c r="G1106">
        <v>11</v>
      </c>
      <c r="H1106">
        <v>14</v>
      </c>
      <c r="I1106">
        <v>1</v>
      </c>
      <c r="J1106">
        <v>0.54545454545454497</v>
      </c>
      <c r="K1106">
        <v>0.68932038834951503</v>
      </c>
      <c r="L1106">
        <v>0.106811319505737</v>
      </c>
      <c r="M1106">
        <v>-1.3469156973315199</v>
      </c>
      <c r="N1106">
        <v>-1.57669829456573</v>
      </c>
      <c r="O1106">
        <v>1</v>
      </c>
    </row>
    <row r="1107" spans="1:15" x14ac:dyDescent="0.3">
      <c r="A1107" t="s">
        <v>1908</v>
      </c>
      <c r="B1107" t="s">
        <v>1909</v>
      </c>
      <c r="C1107" t="s">
        <v>17</v>
      </c>
      <c r="D1107" t="s">
        <v>1910</v>
      </c>
      <c r="E1107">
        <v>286</v>
      </c>
      <c r="F1107">
        <v>150</v>
      </c>
      <c r="G1107">
        <v>48</v>
      </c>
      <c r="H1107">
        <v>88</v>
      </c>
      <c r="I1107">
        <v>22</v>
      </c>
      <c r="J1107">
        <v>0.52447552447552404</v>
      </c>
      <c r="K1107">
        <v>0.68932038834951503</v>
      </c>
      <c r="L1107">
        <v>0.106811319505737</v>
      </c>
      <c r="M1107">
        <v>-1.54332766074607</v>
      </c>
      <c r="N1107">
        <v>-1.8027680505964301</v>
      </c>
      <c r="O1107">
        <v>1</v>
      </c>
    </row>
    <row r="1108" spans="1:15" x14ac:dyDescent="0.3">
      <c r="A1108" t="s">
        <v>2104</v>
      </c>
      <c r="B1108" t="s">
        <v>2105</v>
      </c>
      <c r="C1108" t="s">
        <v>1105</v>
      </c>
      <c r="D1108" t="s">
        <v>2106</v>
      </c>
      <c r="E1108">
        <v>86</v>
      </c>
      <c r="F1108">
        <v>45</v>
      </c>
      <c r="G1108">
        <v>14</v>
      </c>
      <c r="H1108">
        <v>27</v>
      </c>
      <c r="I1108">
        <v>6</v>
      </c>
      <c r="J1108">
        <v>0.52325581395348797</v>
      </c>
      <c r="K1108">
        <v>0.68932038834951503</v>
      </c>
      <c r="L1108">
        <v>0.106811319505737</v>
      </c>
      <c r="M1108">
        <v>-1.5547469609445901</v>
      </c>
      <c r="N1108">
        <v>-1.81591164106333</v>
      </c>
      <c r="O1108">
        <v>1</v>
      </c>
    </row>
    <row r="1109" spans="1:15" x14ac:dyDescent="0.3">
      <c r="A1109" t="s">
        <v>2202</v>
      </c>
      <c r="B1109" t="s">
        <v>2203</v>
      </c>
      <c r="C1109" t="s">
        <v>33</v>
      </c>
      <c r="D1109" t="s">
        <v>2204</v>
      </c>
      <c r="E1109">
        <v>23</v>
      </c>
      <c r="F1109">
        <v>12</v>
      </c>
      <c r="G1109">
        <v>1</v>
      </c>
      <c r="H1109">
        <v>10</v>
      </c>
      <c r="I1109">
        <v>2</v>
      </c>
      <c r="J1109">
        <v>0.52173913043478304</v>
      </c>
      <c r="K1109">
        <v>0.68932038834951503</v>
      </c>
      <c r="L1109">
        <v>0.106811319505737</v>
      </c>
      <c r="M1109">
        <v>-1.5689466124958</v>
      </c>
      <c r="N1109">
        <v>-1.8322554100787001</v>
      </c>
      <c r="O1109">
        <v>1</v>
      </c>
    </row>
    <row r="1110" spans="1:15" x14ac:dyDescent="0.3">
      <c r="A1110" t="s">
        <v>2259</v>
      </c>
      <c r="B1110" t="s">
        <v>2260</v>
      </c>
      <c r="C1110" t="s">
        <v>2261</v>
      </c>
      <c r="D1110" t="s">
        <v>2262</v>
      </c>
      <c r="E1110">
        <v>97</v>
      </c>
      <c r="F1110">
        <v>53</v>
      </c>
      <c r="G1110">
        <v>8</v>
      </c>
      <c r="H1110">
        <v>36</v>
      </c>
      <c r="I1110">
        <v>10</v>
      </c>
      <c r="J1110">
        <v>0.54639175257731998</v>
      </c>
      <c r="K1110">
        <v>0.68932038834951503</v>
      </c>
      <c r="L1110">
        <v>0.106811319505737</v>
      </c>
      <c r="M1110">
        <v>-1.3381412797219301</v>
      </c>
      <c r="N1110">
        <v>-1.5665989583856601</v>
      </c>
      <c r="O1110">
        <v>1</v>
      </c>
    </row>
    <row r="1111" spans="1:15" x14ac:dyDescent="0.3">
      <c r="A1111" t="s">
        <v>2327</v>
      </c>
      <c r="B1111" t="s">
        <v>2328</v>
      </c>
      <c r="C1111" t="s">
        <v>2329</v>
      </c>
      <c r="D1111" t="s">
        <v>2330</v>
      </c>
      <c r="E1111">
        <v>49</v>
      </c>
      <c r="F1111">
        <v>25</v>
      </c>
      <c r="G1111">
        <v>9</v>
      </c>
      <c r="H1111">
        <v>15</v>
      </c>
      <c r="I1111">
        <v>2</v>
      </c>
      <c r="J1111">
        <v>0.51020408163265296</v>
      </c>
      <c r="K1111">
        <v>0.68932038834951503</v>
      </c>
      <c r="L1111">
        <v>0.106811319505737</v>
      </c>
      <c r="M1111">
        <v>-1.6769412413001901</v>
      </c>
      <c r="N1111">
        <v>-1.9565570002771799</v>
      </c>
      <c r="O1111">
        <v>1</v>
      </c>
    </row>
    <row r="1112" spans="1:15" x14ac:dyDescent="0.3">
      <c r="A1112" t="s">
        <v>2502</v>
      </c>
      <c r="B1112" t="s">
        <v>2503</v>
      </c>
      <c r="C1112" t="s">
        <v>84</v>
      </c>
      <c r="D1112" t="s">
        <v>2504</v>
      </c>
      <c r="E1112">
        <v>69</v>
      </c>
      <c r="F1112">
        <v>37</v>
      </c>
      <c r="G1112">
        <v>12</v>
      </c>
      <c r="H1112">
        <v>20</v>
      </c>
      <c r="I1112">
        <v>0</v>
      </c>
      <c r="J1112">
        <v>0.53623188405797095</v>
      </c>
      <c r="K1112">
        <v>0.68932038834951503</v>
      </c>
      <c r="L1112">
        <v>0.106811319505737</v>
      </c>
      <c r="M1112">
        <v>-1.43326105322874</v>
      </c>
      <c r="N1112">
        <v>-1.67608161726521</v>
      </c>
      <c r="O1112">
        <v>1</v>
      </c>
    </row>
    <row r="1113" spans="1:15" x14ac:dyDescent="0.3">
      <c r="A1113" t="s">
        <v>2517</v>
      </c>
      <c r="B1113" t="s">
        <v>2518</v>
      </c>
      <c r="C1113" t="s">
        <v>293</v>
      </c>
      <c r="D1113" t="s">
        <v>2519</v>
      </c>
      <c r="E1113">
        <v>42</v>
      </c>
      <c r="F1113">
        <v>23</v>
      </c>
      <c r="G1113">
        <v>5</v>
      </c>
      <c r="H1113">
        <v>14</v>
      </c>
      <c r="I1113">
        <v>4</v>
      </c>
      <c r="J1113">
        <v>0.547619047619048</v>
      </c>
      <c r="K1113">
        <v>0.68932038834951503</v>
      </c>
      <c r="L1113">
        <v>0.106811319505737</v>
      </c>
      <c r="M1113">
        <v>-1.3266509709474801</v>
      </c>
      <c r="N1113">
        <v>-1.55337363719748</v>
      </c>
      <c r="O1113">
        <v>1</v>
      </c>
    </row>
    <row r="1114" spans="1:15" x14ac:dyDescent="0.3">
      <c r="A1114" t="s">
        <v>2591</v>
      </c>
      <c r="B1114" t="s">
        <v>2592</v>
      </c>
      <c r="C1114" t="s">
        <v>584</v>
      </c>
      <c r="D1114" t="s">
        <v>2593</v>
      </c>
      <c r="E1114">
        <v>102</v>
      </c>
      <c r="F1114">
        <v>54</v>
      </c>
      <c r="G1114">
        <v>21</v>
      </c>
      <c r="H1114">
        <v>27</v>
      </c>
      <c r="I1114">
        <v>3</v>
      </c>
      <c r="J1114">
        <v>0.52941176470588203</v>
      </c>
      <c r="K1114">
        <v>0.68932038834951503</v>
      </c>
      <c r="L1114">
        <v>0.106811319505737</v>
      </c>
      <c r="M1114">
        <v>-1.49711308111912</v>
      </c>
      <c r="N1114">
        <v>-1.7495751668245001</v>
      </c>
      <c r="O1114">
        <v>1</v>
      </c>
    </row>
    <row r="1115" spans="1:15" x14ac:dyDescent="0.3">
      <c r="A1115" t="s">
        <v>2594</v>
      </c>
      <c r="B1115" t="s">
        <v>2595</v>
      </c>
      <c r="C1115" t="s">
        <v>300</v>
      </c>
      <c r="D1115" t="s">
        <v>2596</v>
      </c>
      <c r="E1115">
        <v>83</v>
      </c>
      <c r="F1115">
        <v>43</v>
      </c>
      <c r="G1115">
        <v>8</v>
      </c>
      <c r="H1115">
        <v>32</v>
      </c>
      <c r="I1115">
        <v>10</v>
      </c>
      <c r="J1115">
        <v>0.51807228915662695</v>
      </c>
      <c r="K1115">
        <v>0.68932038834951503</v>
      </c>
      <c r="L1115">
        <v>0.106811319505737</v>
      </c>
      <c r="M1115">
        <v>-1.60327669375614</v>
      </c>
      <c r="N1115">
        <v>-1.8717692612724699</v>
      </c>
      <c r="O1115">
        <v>1</v>
      </c>
    </row>
    <row r="1116" spans="1:15" x14ac:dyDescent="0.3">
      <c r="A1116" t="s">
        <v>2653</v>
      </c>
      <c r="B1116" t="s">
        <v>2654</v>
      </c>
      <c r="C1116" t="s">
        <v>2131</v>
      </c>
      <c r="D1116" t="s">
        <v>2655</v>
      </c>
      <c r="E1116">
        <v>636</v>
      </c>
      <c r="F1116">
        <v>347</v>
      </c>
      <c r="G1116">
        <v>87</v>
      </c>
      <c r="H1116">
        <v>202</v>
      </c>
      <c r="I1116">
        <v>84</v>
      </c>
      <c r="J1116">
        <v>0.54559748427673005</v>
      </c>
      <c r="K1116">
        <v>0.68932038834951503</v>
      </c>
      <c r="L1116">
        <v>0.106811319505737</v>
      </c>
      <c r="M1116">
        <v>-1.34557746068351</v>
      </c>
      <c r="N1116">
        <v>-1.57515798700367</v>
      </c>
      <c r="O1116">
        <v>1</v>
      </c>
    </row>
    <row r="1117" spans="1:15" x14ac:dyDescent="0.3">
      <c r="A1117" t="s">
        <v>2656</v>
      </c>
      <c r="B1117" t="s">
        <v>2657</v>
      </c>
      <c r="C1117" t="s">
        <v>21</v>
      </c>
      <c r="D1117" t="s">
        <v>2658</v>
      </c>
      <c r="E1117">
        <v>220</v>
      </c>
      <c r="F1117">
        <v>117</v>
      </c>
      <c r="G1117">
        <v>13</v>
      </c>
      <c r="H1117">
        <v>90</v>
      </c>
      <c r="I1117">
        <v>9</v>
      </c>
      <c r="J1117">
        <v>0.53181818181818197</v>
      </c>
      <c r="K1117">
        <v>0.68932038834951503</v>
      </c>
      <c r="L1117">
        <v>0.106811319505737</v>
      </c>
      <c r="M1117">
        <v>-1.47458347355098</v>
      </c>
      <c r="N1117">
        <v>-1.7236436359856799</v>
      </c>
      <c r="O1117">
        <v>1</v>
      </c>
    </row>
    <row r="1118" spans="1:15" x14ac:dyDescent="0.3">
      <c r="A1118" t="s">
        <v>2709</v>
      </c>
      <c r="B1118" t="s">
        <v>2710</v>
      </c>
      <c r="C1118" t="s">
        <v>233</v>
      </c>
      <c r="D1118" t="s">
        <v>2711</v>
      </c>
      <c r="E1118">
        <v>200</v>
      </c>
      <c r="F1118">
        <v>106</v>
      </c>
      <c r="G1118">
        <v>16</v>
      </c>
      <c r="H1118">
        <v>78</v>
      </c>
      <c r="I1118">
        <v>2</v>
      </c>
      <c r="J1118">
        <v>0.53</v>
      </c>
      <c r="K1118">
        <v>0.68932038834951503</v>
      </c>
      <c r="L1118">
        <v>0.106811319505737</v>
      </c>
      <c r="M1118">
        <v>-1.49160584371357</v>
      </c>
      <c r="N1118">
        <v>-1.7432363481750099</v>
      </c>
      <c r="O1118">
        <v>1</v>
      </c>
    </row>
    <row r="1119" spans="1:15" x14ac:dyDescent="0.3">
      <c r="A1119" t="s">
        <v>2743</v>
      </c>
      <c r="B1119" t="s">
        <v>2744</v>
      </c>
      <c r="C1119" t="s">
        <v>2745</v>
      </c>
      <c r="D1119" t="s">
        <v>2746</v>
      </c>
      <c r="E1119">
        <v>55</v>
      </c>
      <c r="F1119">
        <v>30</v>
      </c>
      <c r="G1119">
        <v>9</v>
      </c>
      <c r="H1119">
        <v>16</v>
      </c>
      <c r="I1119">
        <v>2</v>
      </c>
      <c r="J1119">
        <v>0.54545454545454497</v>
      </c>
      <c r="K1119">
        <v>0.68932038834951503</v>
      </c>
      <c r="L1119">
        <v>0.106811319505737</v>
      </c>
      <c r="M1119">
        <v>-1.3469156973315199</v>
      </c>
      <c r="N1119">
        <v>-1.57669829456573</v>
      </c>
      <c r="O1119">
        <v>1</v>
      </c>
    </row>
    <row r="1120" spans="1:15" x14ac:dyDescent="0.3">
      <c r="A1120" t="s">
        <v>2747</v>
      </c>
      <c r="B1120" t="s">
        <v>2748</v>
      </c>
      <c r="C1120" t="s">
        <v>1176</v>
      </c>
      <c r="D1120" t="s">
        <v>2749</v>
      </c>
      <c r="E1120">
        <v>155</v>
      </c>
      <c r="F1120">
        <v>84</v>
      </c>
      <c r="G1120">
        <v>30</v>
      </c>
      <c r="H1120">
        <v>41</v>
      </c>
      <c r="I1120">
        <v>73</v>
      </c>
      <c r="J1120">
        <v>0.54193548387096802</v>
      </c>
      <c r="K1120">
        <v>0.68932038834951503</v>
      </c>
      <c r="L1120">
        <v>0.106811319505737</v>
      </c>
      <c r="M1120">
        <v>-1.37986222022686</v>
      </c>
      <c r="N1120">
        <v>-1.61461967299668</v>
      </c>
      <c r="O1120">
        <v>1</v>
      </c>
    </row>
    <row r="1121" spans="1:15" x14ac:dyDescent="0.3">
      <c r="A1121" t="s">
        <v>2778</v>
      </c>
      <c r="B1121" t="s">
        <v>2779</v>
      </c>
      <c r="C1121" t="s">
        <v>25</v>
      </c>
      <c r="D1121" t="s">
        <v>2780</v>
      </c>
      <c r="E1121">
        <v>557</v>
      </c>
      <c r="F1121">
        <v>296</v>
      </c>
      <c r="G1121">
        <v>87</v>
      </c>
      <c r="H1121">
        <v>174</v>
      </c>
      <c r="I1121">
        <v>103</v>
      </c>
      <c r="J1121">
        <v>0.53141831238779202</v>
      </c>
      <c r="K1121">
        <v>0.68932038834951503</v>
      </c>
      <c r="L1121">
        <v>0.106811319505737</v>
      </c>
      <c r="M1121">
        <v>-1.47832717255442</v>
      </c>
      <c r="N1121">
        <v>-1.7279526256502999</v>
      </c>
      <c r="O1121">
        <v>1</v>
      </c>
    </row>
    <row r="1122" spans="1:15" x14ac:dyDescent="0.3">
      <c r="A1122" t="s">
        <v>2858</v>
      </c>
      <c r="B1122" t="s">
        <v>2859</v>
      </c>
      <c r="C1122" t="s">
        <v>394</v>
      </c>
      <c r="D1122" t="s">
        <v>2860</v>
      </c>
      <c r="E1122">
        <v>115</v>
      </c>
      <c r="F1122">
        <v>59</v>
      </c>
      <c r="G1122">
        <v>11</v>
      </c>
      <c r="H1122">
        <v>45</v>
      </c>
      <c r="I1122">
        <v>12</v>
      </c>
      <c r="J1122">
        <v>0.51304347826087005</v>
      </c>
      <c r="K1122">
        <v>0.68932038834951503</v>
      </c>
      <c r="L1122">
        <v>0.106811319505737</v>
      </c>
      <c r="M1122">
        <v>-1.65035794805603</v>
      </c>
      <c r="N1122">
        <v>-1.92595968576678</v>
      </c>
      <c r="O1122">
        <v>1</v>
      </c>
    </row>
    <row r="1123" spans="1:15" x14ac:dyDescent="0.3">
      <c r="A1123" t="s">
        <v>2871</v>
      </c>
      <c r="B1123" t="s">
        <v>2872</v>
      </c>
      <c r="C1123" t="s">
        <v>673</v>
      </c>
      <c r="D1123" t="s">
        <v>2873</v>
      </c>
      <c r="E1123">
        <v>554</v>
      </c>
      <c r="F1123">
        <v>296</v>
      </c>
      <c r="G1123">
        <v>87</v>
      </c>
      <c r="H1123">
        <v>171</v>
      </c>
      <c r="I1123">
        <v>150</v>
      </c>
      <c r="J1123">
        <v>0.53429602888086603</v>
      </c>
      <c r="K1123">
        <v>0.68932038834951503</v>
      </c>
      <c r="L1123">
        <v>0.106811319505737</v>
      </c>
      <c r="M1123">
        <v>-1.4513851171019501</v>
      </c>
      <c r="N1123">
        <v>-1.6969423765940901</v>
      </c>
      <c r="O1123">
        <v>1</v>
      </c>
    </row>
    <row r="1124" spans="1:15" x14ac:dyDescent="0.3">
      <c r="A1124" t="s">
        <v>2904</v>
      </c>
      <c r="B1124" t="s">
        <v>2905</v>
      </c>
      <c r="C1124" t="s">
        <v>100</v>
      </c>
      <c r="D1124" t="s">
        <v>2906</v>
      </c>
      <c r="E1124">
        <v>393</v>
      </c>
      <c r="F1124">
        <v>204</v>
      </c>
      <c r="G1124">
        <v>66</v>
      </c>
      <c r="H1124">
        <v>123</v>
      </c>
      <c r="I1124">
        <v>17</v>
      </c>
      <c r="J1124">
        <v>0.51908396946564905</v>
      </c>
      <c r="K1124">
        <v>0.68932038834951503</v>
      </c>
      <c r="L1124">
        <v>0.106811319505737</v>
      </c>
      <c r="M1124">
        <v>-1.5938050355676201</v>
      </c>
      <c r="N1124">
        <v>-1.8608674026552099</v>
      </c>
      <c r="O1124">
        <v>1</v>
      </c>
    </row>
    <row r="1125" spans="1:15" x14ac:dyDescent="0.3">
      <c r="A1125" t="s">
        <v>2965</v>
      </c>
      <c r="B1125" t="s">
        <v>2966</v>
      </c>
      <c r="C1125" t="s">
        <v>346</v>
      </c>
      <c r="D1125" t="s">
        <v>2967</v>
      </c>
      <c r="E1125">
        <v>496</v>
      </c>
      <c r="F1125">
        <v>267</v>
      </c>
      <c r="G1125">
        <v>116</v>
      </c>
      <c r="H1125">
        <v>113</v>
      </c>
      <c r="I1125">
        <v>19</v>
      </c>
      <c r="J1125">
        <v>0.53830645161290303</v>
      </c>
      <c r="K1125">
        <v>0.68932038834951503</v>
      </c>
      <c r="L1125">
        <v>0.106811319505737</v>
      </c>
      <c r="M1125">
        <v>-1.41383832196269</v>
      </c>
      <c r="N1125">
        <v>-1.6537260945036101</v>
      </c>
      <c r="O1125">
        <v>1</v>
      </c>
    </row>
    <row r="1126" spans="1:15" x14ac:dyDescent="0.3">
      <c r="A1126" t="s">
        <v>3036</v>
      </c>
      <c r="B1126" t="s">
        <v>3037</v>
      </c>
      <c r="C1126" t="s">
        <v>539</v>
      </c>
      <c r="D1126" t="s">
        <v>3038</v>
      </c>
      <c r="E1126">
        <v>233</v>
      </c>
      <c r="F1126">
        <v>119</v>
      </c>
      <c r="G1126">
        <v>13</v>
      </c>
      <c r="H1126">
        <v>101</v>
      </c>
      <c r="I1126">
        <v>13</v>
      </c>
      <c r="J1126">
        <v>0.51072961373390602</v>
      </c>
      <c r="K1126">
        <v>0.68932038834951503</v>
      </c>
      <c r="L1126">
        <v>0.106811319505737</v>
      </c>
      <c r="M1126">
        <v>-1.6720210502222701</v>
      </c>
      <c r="N1126">
        <v>-1.9508938707138299</v>
      </c>
      <c r="O1126">
        <v>1</v>
      </c>
    </row>
    <row r="1127" spans="1:15" x14ac:dyDescent="0.3">
      <c r="A1127" t="s">
        <v>3085</v>
      </c>
      <c r="B1127" t="s">
        <v>3086</v>
      </c>
      <c r="C1127" t="s">
        <v>300</v>
      </c>
      <c r="D1127" t="s">
        <v>3087</v>
      </c>
      <c r="E1127">
        <v>40</v>
      </c>
      <c r="F1127">
        <v>21</v>
      </c>
      <c r="G1127">
        <v>6</v>
      </c>
      <c r="H1127">
        <v>13</v>
      </c>
      <c r="I1127">
        <v>6</v>
      </c>
      <c r="J1127">
        <v>0.52500000000000002</v>
      </c>
      <c r="K1127">
        <v>0.68932038834951503</v>
      </c>
      <c r="L1127">
        <v>0.106811319505737</v>
      </c>
      <c r="M1127">
        <v>-1.53841736166071</v>
      </c>
      <c r="N1127">
        <v>-1.7971163066956599</v>
      </c>
      <c r="O1127">
        <v>1</v>
      </c>
    </row>
    <row r="1128" spans="1:15" x14ac:dyDescent="0.3">
      <c r="A1128" t="s">
        <v>3314</v>
      </c>
      <c r="B1128" t="s">
        <v>3315</v>
      </c>
      <c r="C1128" t="s">
        <v>171</v>
      </c>
      <c r="D1128" t="s">
        <v>3316</v>
      </c>
      <c r="E1128">
        <v>347</v>
      </c>
      <c r="F1128">
        <v>189</v>
      </c>
      <c r="G1128">
        <v>76</v>
      </c>
      <c r="H1128">
        <v>82</v>
      </c>
      <c r="I1128">
        <v>15</v>
      </c>
      <c r="J1128">
        <v>0.54466858789625405</v>
      </c>
      <c r="K1128">
        <v>0.68932038834951503</v>
      </c>
      <c r="L1128">
        <v>0.106811319505737</v>
      </c>
      <c r="M1128">
        <v>-1.35427407060065</v>
      </c>
      <c r="N1128">
        <v>-1.5851677666936801</v>
      </c>
      <c r="O1128">
        <v>1</v>
      </c>
    </row>
    <row r="1129" spans="1:15" x14ac:dyDescent="0.3">
      <c r="A1129" t="s">
        <v>3386</v>
      </c>
      <c r="B1129" t="s">
        <v>3387</v>
      </c>
      <c r="C1129" t="s">
        <v>293</v>
      </c>
      <c r="D1129" t="s">
        <v>3388</v>
      </c>
      <c r="E1129">
        <v>226</v>
      </c>
      <c r="F1129">
        <v>120</v>
      </c>
      <c r="G1129">
        <v>60</v>
      </c>
      <c r="H1129">
        <v>46</v>
      </c>
      <c r="I1129">
        <v>6</v>
      </c>
      <c r="J1129">
        <v>0.53097345132743401</v>
      </c>
      <c r="K1129">
        <v>0.68932038834951503</v>
      </c>
      <c r="L1129">
        <v>0.106811319505737</v>
      </c>
      <c r="M1129">
        <v>-1.48249209685661</v>
      </c>
      <c r="N1129">
        <v>-1.73274644474621</v>
      </c>
      <c r="O1129">
        <v>1</v>
      </c>
    </row>
    <row r="1130" spans="1:15" x14ac:dyDescent="0.3">
      <c r="A1130" t="s">
        <v>3401</v>
      </c>
      <c r="B1130" t="s">
        <v>3402</v>
      </c>
      <c r="C1130" t="s">
        <v>150</v>
      </c>
      <c r="D1130" t="s">
        <v>3403</v>
      </c>
      <c r="E1130">
        <v>184</v>
      </c>
      <c r="F1130">
        <v>99</v>
      </c>
      <c r="G1130">
        <v>24</v>
      </c>
      <c r="H1130">
        <v>61</v>
      </c>
      <c r="I1130">
        <v>34</v>
      </c>
      <c r="J1130">
        <v>0.53804347826086996</v>
      </c>
      <c r="K1130">
        <v>0.68932038834951503</v>
      </c>
      <c r="L1130">
        <v>0.106811319505737</v>
      </c>
      <c r="M1130">
        <v>-1.41630035832035</v>
      </c>
      <c r="N1130">
        <v>-1.6565598931635299</v>
      </c>
      <c r="O1130">
        <v>1</v>
      </c>
    </row>
    <row r="1131" spans="1:15" x14ac:dyDescent="0.3">
      <c r="A1131" t="s">
        <v>3456</v>
      </c>
      <c r="B1131" t="s">
        <v>3457</v>
      </c>
      <c r="C1131" t="s">
        <v>532</v>
      </c>
      <c r="D1131" t="s">
        <v>3458</v>
      </c>
      <c r="E1131">
        <v>300</v>
      </c>
      <c r="F1131">
        <v>159</v>
      </c>
      <c r="G1131">
        <v>41</v>
      </c>
      <c r="H1131">
        <v>100</v>
      </c>
      <c r="I1131">
        <v>16</v>
      </c>
      <c r="J1131">
        <v>0.53</v>
      </c>
      <c r="K1131">
        <v>0.68932038834951503</v>
      </c>
      <c r="L1131">
        <v>0.106811319505737</v>
      </c>
      <c r="M1131">
        <v>-1.49160584371357</v>
      </c>
      <c r="N1131">
        <v>-1.7432363481750099</v>
      </c>
      <c r="O1131">
        <v>1</v>
      </c>
    </row>
    <row r="1132" spans="1:15" x14ac:dyDescent="0.3">
      <c r="A1132" t="s">
        <v>3498</v>
      </c>
      <c r="B1132" t="s">
        <v>3499</v>
      </c>
      <c r="C1132" t="s">
        <v>293</v>
      </c>
      <c r="D1132" t="s">
        <v>3500</v>
      </c>
      <c r="E1132">
        <v>37</v>
      </c>
      <c r="F1132">
        <v>19</v>
      </c>
      <c r="G1132">
        <v>6</v>
      </c>
      <c r="H1132">
        <v>12</v>
      </c>
      <c r="I1132">
        <v>5</v>
      </c>
      <c r="J1132">
        <v>0.51351351351351304</v>
      </c>
      <c r="K1132">
        <v>0.68932038834951503</v>
      </c>
      <c r="L1132">
        <v>0.106811319505737</v>
      </c>
      <c r="M1132">
        <v>-1.6459573353230399</v>
      </c>
      <c r="N1132">
        <v>-1.92089458978364</v>
      </c>
      <c r="O1132">
        <v>1</v>
      </c>
    </row>
    <row r="1133" spans="1:15" x14ac:dyDescent="0.3">
      <c r="A1133" t="s">
        <v>3614</v>
      </c>
      <c r="B1133" t="s">
        <v>3615</v>
      </c>
      <c r="C1133" t="s">
        <v>3616</v>
      </c>
      <c r="D1133" t="s">
        <v>3617</v>
      </c>
      <c r="E1133">
        <v>494</v>
      </c>
      <c r="F1133">
        <v>261</v>
      </c>
      <c r="G1133">
        <v>25</v>
      </c>
      <c r="H1133">
        <v>208</v>
      </c>
      <c r="I1133">
        <v>41</v>
      </c>
      <c r="J1133">
        <v>0.52834008097165996</v>
      </c>
      <c r="K1133">
        <v>0.68932038834951503</v>
      </c>
      <c r="L1133">
        <v>0.106811319505737</v>
      </c>
      <c r="M1133">
        <v>-1.5071465095907599</v>
      </c>
      <c r="N1133">
        <v>-1.7611236218539299</v>
      </c>
      <c r="O1133">
        <v>1</v>
      </c>
    </row>
    <row r="1134" spans="1:15" x14ac:dyDescent="0.3">
      <c r="A1134" t="s">
        <v>3624</v>
      </c>
      <c r="B1134" t="s">
        <v>3625</v>
      </c>
      <c r="C1134" t="s">
        <v>143</v>
      </c>
      <c r="D1134" t="s">
        <v>3626</v>
      </c>
      <c r="E1134">
        <v>25</v>
      </c>
      <c r="F1134">
        <v>13</v>
      </c>
      <c r="G1134">
        <v>8</v>
      </c>
      <c r="H1134">
        <v>4</v>
      </c>
      <c r="I1134">
        <v>2</v>
      </c>
      <c r="J1134">
        <v>0.52</v>
      </c>
      <c r="K1134">
        <v>0.68932038834951503</v>
      </c>
      <c r="L1134">
        <v>0.106811319505737</v>
      </c>
      <c r="M1134">
        <v>-1.58522887960784</v>
      </c>
      <c r="N1134">
        <v>-1.8509962652163101</v>
      </c>
      <c r="O1134">
        <v>1</v>
      </c>
    </row>
    <row r="1135" spans="1:15" x14ac:dyDescent="0.3">
      <c r="A1135" t="s">
        <v>3671</v>
      </c>
      <c r="B1135" t="s">
        <v>3672</v>
      </c>
      <c r="C1135" t="s">
        <v>100</v>
      </c>
      <c r="D1135" t="s">
        <v>3673</v>
      </c>
      <c r="E1135">
        <v>229</v>
      </c>
      <c r="F1135">
        <v>120</v>
      </c>
      <c r="G1135">
        <v>20</v>
      </c>
      <c r="H1135">
        <v>89</v>
      </c>
      <c r="I1135">
        <v>14</v>
      </c>
      <c r="J1135">
        <v>0.52401746724890796</v>
      </c>
      <c r="K1135">
        <v>0.68932038834951503</v>
      </c>
      <c r="L1135">
        <v>0.106811319505737</v>
      </c>
      <c r="M1135">
        <v>-1.5476161315629799</v>
      </c>
      <c r="N1135">
        <v>-1.80770407147046</v>
      </c>
      <c r="O1135">
        <v>1</v>
      </c>
    </row>
    <row r="1136" spans="1:15" x14ac:dyDescent="0.3">
      <c r="A1136" t="s">
        <v>195</v>
      </c>
      <c r="B1136" t="s">
        <v>196</v>
      </c>
      <c r="C1136" t="s">
        <v>197</v>
      </c>
      <c r="D1136" t="s">
        <v>198</v>
      </c>
      <c r="E1136">
        <v>370</v>
      </c>
      <c r="F1136">
        <v>155</v>
      </c>
      <c r="G1136">
        <v>95</v>
      </c>
      <c r="H1136">
        <v>120</v>
      </c>
      <c r="I1136">
        <v>3</v>
      </c>
      <c r="J1136">
        <v>0.41891891891891903</v>
      </c>
      <c r="K1136">
        <v>0.68932038834951503</v>
      </c>
      <c r="L1136">
        <v>0.106811319505737</v>
      </c>
      <c r="M1136">
        <v>-2.5315806478364098</v>
      </c>
      <c r="N1136">
        <v>-2.9402451563905498</v>
      </c>
      <c r="O1136">
        <v>0</v>
      </c>
    </row>
    <row r="1137" spans="1:15" x14ac:dyDescent="0.3">
      <c r="A1137" t="s">
        <v>213</v>
      </c>
      <c r="B1137" t="s">
        <v>214</v>
      </c>
      <c r="C1137" t="s">
        <v>143</v>
      </c>
      <c r="D1137" t="s">
        <v>215</v>
      </c>
      <c r="E1137">
        <v>350</v>
      </c>
      <c r="F1137">
        <v>177</v>
      </c>
      <c r="G1137">
        <v>56</v>
      </c>
      <c r="H1137">
        <v>117</v>
      </c>
      <c r="I1137">
        <v>36</v>
      </c>
      <c r="J1137">
        <v>0.505714285714286</v>
      </c>
      <c r="K1137">
        <v>0.68932038834951503</v>
      </c>
      <c r="L1137">
        <v>0.106811319505737</v>
      </c>
      <c r="M1137">
        <v>-1.7189760737425099</v>
      </c>
      <c r="N1137">
        <v>-2.0049390038467401</v>
      </c>
      <c r="O1137">
        <v>0</v>
      </c>
    </row>
    <row r="1138" spans="1:15" x14ac:dyDescent="0.3">
      <c r="A1138" t="s">
        <v>235</v>
      </c>
      <c r="B1138" t="s">
        <v>236</v>
      </c>
      <c r="C1138" t="s">
        <v>53</v>
      </c>
      <c r="D1138" t="s">
        <v>237</v>
      </c>
      <c r="E1138">
        <v>347</v>
      </c>
      <c r="F1138">
        <v>158</v>
      </c>
      <c r="G1138">
        <v>30</v>
      </c>
      <c r="H1138">
        <v>159</v>
      </c>
      <c r="I1138">
        <v>18</v>
      </c>
      <c r="J1138">
        <v>0.455331412103746</v>
      </c>
      <c r="K1138">
        <v>0.68932038834951503</v>
      </c>
      <c r="L1138">
        <v>0.106811319505737</v>
      </c>
      <c r="M1138">
        <v>-2.1906758321921198</v>
      </c>
      <c r="N1138">
        <v>-2.5478644319041601</v>
      </c>
      <c r="O1138">
        <v>0</v>
      </c>
    </row>
    <row r="1139" spans="1:15" x14ac:dyDescent="0.3">
      <c r="A1139" t="s">
        <v>241</v>
      </c>
      <c r="B1139" t="s">
        <v>242</v>
      </c>
      <c r="C1139" t="s">
        <v>143</v>
      </c>
      <c r="D1139" t="s">
        <v>243</v>
      </c>
      <c r="E1139">
        <v>98</v>
      </c>
      <c r="F1139">
        <v>42</v>
      </c>
      <c r="G1139">
        <v>35</v>
      </c>
      <c r="H1139">
        <v>21</v>
      </c>
      <c r="I1139">
        <v>0</v>
      </c>
      <c r="J1139">
        <v>0.42857142857142899</v>
      </c>
      <c r="K1139">
        <v>0.68932038834951503</v>
      </c>
      <c r="L1139">
        <v>0.106811319505737</v>
      </c>
      <c r="M1139">
        <v>-2.44121092206974</v>
      </c>
      <c r="N1139">
        <v>-2.83622979245107</v>
      </c>
      <c r="O1139">
        <v>0</v>
      </c>
    </row>
    <row r="1140" spans="1:15" x14ac:dyDescent="0.3">
      <c r="A1140" t="s">
        <v>497</v>
      </c>
      <c r="B1140" t="s">
        <v>498</v>
      </c>
      <c r="C1140" t="s">
        <v>293</v>
      </c>
      <c r="D1140" t="s">
        <v>499</v>
      </c>
      <c r="E1140">
        <v>89</v>
      </c>
      <c r="F1140">
        <v>36</v>
      </c>
      <c r="G1140">
        <v>8</v>
      </c>
      <c r="H1140">
        <v>45</v>
      </c>
      <c r="I1140">
        <v>9</v>
      </c>
      <c r="J1140">
        <v>0.40449438202247201</v>
      </c>
      <c r="K1140">
        <v>0.68932038834951503</v>
      </c>
      <c r="L1140">
        <v>0.106811319505737</v>
      </c>
      <c r="M1140">
        <v>-2.66662754139784</v>
      </c>
      <c r="N1140">
        <v>-3.09568384632259</v>
      </c>
      <c r="O1140">
        <v>0</v>
      </c>
    </row>
    <row r="1141" spans="1:15" x14ac:dyDescent="0.3">
      <c r="A1141" t="s">
        <v>629</v>
      </c>
      <c r="B1141" t="s">
        <v>630</v>
      </c>
      <c r="C1141" t="s">
        <v>158</v>
      </c>
      <c r="D1141" t="s">
        <v>631</v>
      </c>
      <c r="E1141">
        <v>267</v>
      </c>
      <c r="F1141">
        <v>124</v>
      </c>
      <c r="G1141">
        <v>56</v>
      </c>
      <c r="H1141">
        <v>87</v>
      </c>
      <c r="I1141">
        <v>34</v>
      </c>
      <c r="J1141">
        <v>0.46441947565543101</v>
      </c>
      <c r="K1141">
        <v>0.68932038834951503</v>
      </c>
      <c r="L1141">
        <v>0.106811319505737</v>
      </c>
      <c r="M1141">
        <v>-2.1055906221812402</v>
      </c>
      <c r="N1141">
        <v>-2.4499315344646</v>
      </c>
      <c r="O1141">
        <v>0</v>
      </c>
    </row>
    <row r="1142" spans="1:15" x14ac:dyDescent="0.3">
      <c r="A1142" t="s">
        <v>696</v>
      </c>
      <c r="B1142" t="s">
        <v>697</v>
      </c>
      <c r="C1142" t="s">
        <v>150</v>
      </c>
      <c r="D1142" t="s">
        <v>698</v>
      </c>
      <c r="E1142">
        <v>74</v>
      </c>
      <c r="F1142">
        <v>35</v>
      </c>
      <c r="G1142">
        <v>28</v>
      </c>
      <c r="H1142">
        <v>11</v>
      </c>
      <c r="I1142">
        <v>0</v>
      </c>
      <c r="J1142">
        <v>0.47297297297297303</v>
      </c>
      <c r="K1142">
        <v>0.68932038834951503</v>
      </c>
      <c r="L1142">
        <v>0.106811319505737</v>
      </c>
      <c r="M1142">
        <v>-2.02551018354306</v>
      </c>
      <c r="N1142">
        <v>-2.3577591183294602</v>
      </c>
      <c r="O1142">
        <v>0</v>
      </c>
    </row>
    <row r="1143" spans="1:15" x14ac:dyDescent="0.3">
      <c r="A1143" t="s">
        <v>753</v>
      </c>
      <c r="B1143" t="s">
        <v>754</v>
      </c>
      <c r="C1143" t="s">
        <v>211</v>
      </c>
      <c r="D1143" t="s">
        <v>755</v>
      </c>
      <c r="E1143">
        <v>394</v>
      </c>
      <c r="F1143">
        <v>176</v>
      </c>
      <c r="G1143">
        <v>34</v>
      </c>
      <c r="H1143">
        <v>184</v>
      </c>
      <c r="I1143">
        <v>31</v>
      </c>
      <c r="J1143">
        <v>0.44670050761421298</v>
      </c>
      <c r="K1143">
        <v>0.68932038834951503</v>
      </c>
      <c r="L1143">
        <v>0.106811319505737</v>
      </c>
      <c r="M1143">
        <v>-2.27148098027447</v>
      </c>
      <c r="N1143">
        <v>-2.6408709870824998</v>
      </c>
      <c r="O1143">
        <v>0</v>
      </c>
    </row>
    <row r="1144" spans="1:15" x14ac:dyDescent="0.3">
      <c r="A1144" t="s">
        <v>758</v>
      </c>
      <c r="B1144" t="s">
        <v>759</v>
      </c>
      <c r="C1144" t="s">
        <v>263</v>
      </c>
      <c r="D1144" t="s">
        <v>760</v>
      </c>
      <c r="E1144">
        <v>283</v>
      </c>
      <c r="F1144">
        <v>119</v>
      </c>
      <c r="G1144">
        <v>74</v>
      </c>
      <c r="H1144">
        <v>90</v>
      </c>
      <c r="I1144">
        <v>10</v>
      </c>
      <c r="J1144">
        <v>0.42049469964664299</v>
      </c>
      <c r="K1144">
        <v>0.68932038834951503</v>
      </c>
      <c r="L1144">
        <v>0.106811319505737</v>
      </c>
      <c r="M1144">
        <v>-2.5168277102730898</v>
      </c>
      <c r="N1144">
        <v>-2.9232645563410702</v>
      </c>
      <c r="O1144">
        <v>0</v>
      </c>
    </row>
    <row r="1145" spans="1:15" x14ac:dyDescent="0.3">
      <c r="A1145" t="s">
        <v>780</v>
      </c>
      <c r="B1145" t="s">
        <v>781</v>
      </c>
      <c r="C1145" t="s">
        <v>782</v>
      </c>
      <c r="D1145" t="s">
        <v>783</v>
      </c>
      <c r="E1145">
        <v>38</v>
      </c>
      <c r="F1145">
        <v>5</v>
      </c>
      <c r="G1145">
        <v>5</v>
      </c>
      <c r="H1145">
        <v>28</v>
      </c>
      <c r="I1145">
        <v>0</v>
      </c>
      <c r="J1145">
        <v>0.13157894736842099</v>
      </c>
      <c r="K1145">
        <v>0.68932038834951503</v>
      </c>
      <c r="L1145">
        <v>0.106811319505737</v>
      </c>
      <c r="M1145">
        <v>-5.2217446948695097</v>
      </c>
      <c r="N1145">
        <v>-6.03661830608372</v>
      </c>
      <c r="O1145">
        <v>0</v>
      </c>
    </row>
    <row r="1146" spans="1:15" x14ac:dyDescent="0.3">
      <c r="A1146" t="s">
        <v>796</v>
      </c>
      <c r="B1146" t="s">
        <v>797</v>
      </c>
      <c r="C1146" t="s">
        <v>158</v>
      </c>
      <c r="D1146" t="s">
        <v>795</v>
      </c>
      <c r="E1146">
        <v>53</v>
      </c>
      <c r="F1146">
        <v>27</v>
      </c>
      <c r="G1146">
        <v>7</v>
      </c>
      <c r="H1146">
        <v>19</v>
      </c>
      <c r="I1146">
        <v>2</v>
      </c>
      <c r="J1146">
        <v>0.50943396226415105</v>
      </c>
      <c r="K1146">
        <v>0.68932038834951503</v>
      </c>
      <c r="L1146">
        <v>0.106811319505737</v>
      </c>
      <c r="M1146">
        <v>-1.6841513326282</v>
      </c>
      <c r="N1146">
        <v>-1.96485580020335</v>
      </c>
      <c r="O1146">
        <v>0</v>
      </c>
    </row>
    <row r="1147" spans="1:15" x14ac:dyDescent="0.3">
      <c r="A1147" t="s">
        <v>867</v>
      </c>
      <c r="B1147" t="s">
        <v>868</v>
      </c>
      <c r="C1147" t="s">
        <v>792</v>
      </c>
      <c r="D1147" t="s">
        <v>869</v>
      </c>
      <c r="E1147">
        <v>59</v>
      </c>
      <c r="F1147">
        <v>24</v>
      </c>
      <c r="G1147">
        <v>7</v>
      </c>
      <c r="H1147">
        <v>28</v>
      </c>
      <c r="I1147">
        <v>0</v>
      </c>
      <c r="J1147">
        <v>0.40677966101694901</v>
      </c>
      <c r="K1147">
        <v>0.68932038834951503</v>
      </c>
      <c r="L1147">
        <v>0.106811319505737</v>
      </c>
      <c r="M1147">
        <v>-2.6452320656650099</v>
      </c>
      <c r="N1147">
        <v>-3.0710576988364799</v>
      </c>
      <c r="O1147">
        <v>0</v>
      </c>
    </row>
    <row r="1148" spans="1:15" x14ac:dyDescent="0.3">
      <c r="A1148" t="s">
        <v>870</v>
      </c>
      <c r="B1148" t="s">
        <v>871</v>
      </c>
      <c r="C1148" t="s">
        <v>726</v>
      </c>
      <c r="D1148" t="s">
        <v>843</v>
      </c>
      <c r="E1148">
        <v>56</v>
      </c>
      <c r="F1148">
        <v>17</v>
      </c>
      <c r="G1148">
        <v>22</v>
      </c>
      <c r="H1148">
        <v>17</v>
      </c>
      <c r="I1148">
        <v>0</v>
      </c>
      <c r="J1148">
        <v>0.30357142857142899</v>
      </c>
      <c r="K1148">
        <v>0.68932038834951503</v>
      </c>
      <c r="L1148">
        <v>0.106811319505737</v>
      </c>
      <c r="M1148">
        <v>-3.6114988707481199</v>
      </c>
      <c r="N1148">
        <v>-4.1832287554673497</v>
      </c>
      <c r="O1148">
        <v>0</v>
      </c>
    </row>
    <row r="1149" spans="1:15" x14ac:dyDescent="0.3">
      <c r="A1149" t="s">
        <v>894</v>
      </c>
      <c r="B1149" t="s">
        <v>895</v>
      </c>
      <c r="C1149" t="s">
        <v>896</v>
      </c>
      <c r="D1149" t="s">
        <v>897</v>
      </c>
      <c r="E1149">
        <v>70</v>
      </c>
      <c r="F1149">
        <v>34</v>
      </c>
      <c r="G1149">
        <v>12</v>
      </c>
      <c r="H1149">
        <v>24</v>
      </c>
      <c r="I1149">
        <v>10</v>
      </c>
      <c r="J1149">
        <v>0.48571428571428599</v>
      </c>
      <c r="K1149">
        <v>0.68932038834951503</v>
      </c>
      <c r="L1149">
        <v>0.106811319505737</v>
      </c>
      <c r="M1149">
        <v>-1.90622214553106</v>
      </c>
      <c r="N1149">
        <v>-2.2204588379293502</v>
      </c>
      <c r="O1149">
        <v>0</v>
      </c>
    </row>
    <row r="1150" spans="1:15" x14ac:dyDescent="0.3">
      <c r="A1150" t="s">
        <v>1046</v>
      </c>
      <c r="B1150" t="s">
        <v>1047</v>
      </c>
      <c r="C1150" t="s">
        <v>132</v>
      </c>
      <c r="D1150" t="s">
        <v>1048</v>
      </c>
      <c r="E1150">
        <v>363</v>
      </c>
      <c r="F1150">
        <v>183</v>
      </c>
      <c r="G1150">
        <v>62</v>
      </c>
      <c r="H1150">
        <v>118</v>
      </c>
      <c r="I1150">
        <v>26</v>
      </c>
      <c r="J1150">
        <v>0.504132231404959</v>
      </c>
      <c r="K1150">
        <v>0.68932038834951503</v>
      </c>
      <c r="L1150">
        <v>0.106811319505737</v>
      </c>
      <c r="M1150">
        <v>-1.7337877464814</v>
      </c>
      <c r="N1150">
        <v>-2.02198720795954</v>
      </c>
      <c r="O1150">
        <v>0</v>
      </c>
    </row>
    <row r="1151" spans="1:15" x14ac:dyDescent="0.3">
      <c r="A1151" t="s">
        <v>1049</v>
      </c>
      <c r="B1151" t="s">
        <v>1050</v>
      </c>
      <c r="C1151" t="s">
        <v>978</v>
      </c>
      <c r="D1151" t="s">
        <v>1051</v>
      </c>
      <c r="E1151">
        <v>321</v>
      </c>
      <c r="F1151">
        <v>151</v>
      </c>
      <c r="G1151">
        <v>39</v>
      </c>
      <c r="H1151">
        <v>131</v>
      </c>
      <c r="I1151">
        <v>38</v>
      </c>
      <c r="J1151">
        <v>0.47040498442367601</v>
      </c>
      <c r="K1151">
        <v>0.68932038834951503</v>
      </c>
      <c r="L1151">
        <v>0.106811319505737</v>
      </c>
      <c r="M1151">
        <v>-2.0495524719557499</v>
      </c>
      <c r="N1151">
        <v>-2.3854317416329902</v>
      </c>
      <c r="O1151">
        <v>0</v>
      </c>
    </row>
    <row r="1152" spans="1:15" x14ac:dyDescent="0.3">
      <c r="A1152" t="s">
        <v>1203</v>
      </c>
      <c r="B1152" t="s">
        <v>1204</v>
      </c>
      <c r="C1152" t="s">
        <v>293</v>
      </c>
      <c r="D1152" t="s">
        <v>1205</v>
      </c>
      <c r="E1152">
        <v>87</v>
      </c>
      <c r="F1152">
        <v>35</v>
      </c>
      <c r="G1152">
        <v>23</v>
      </c>
      <c r="H1152">
        <v>29</v>
      </c>
      <c r="I1152">
        <v>8</v>
      </c>
      <c r="J1152">
        <v>0.40229885057471299</v>
      </c>
      <c r="K1152">
        <v>0.68932038834951503</v>
      </c>
      <c r="L1152">
        <v>0.106811319505737</v>
      </c>
      <c r="M1152">
        <v>-2.6871827733518998</v>
      </c>
      <c r="N1152">
        <v>-3.1193428749897998</v>
      </c>
      <c r="O1152">
        <v>0</v>
      </c>
    </row>
    <row r="1153" spans="1:15" x14ac:dyDescent="0.3">
      <c r="A1153" t="s">
        <v>1214</v>
      </c>
      <c r="B1153" t="s">
        <v>1215</v>
      </c>
      <c r="C1153" t="s">
        <v>1216</v>
      </c>
      <c r="D1153" t="s">
        <v>1217</v>
      </c>
      <c r="E1153">
        <v>39</v>
      </c>
      <c r="F1153">
        <v>16</v>
      </c>
      <c r="G1153">
        <v>4</v>
      </c>
      <c r="H1153">
        <v>19</v>
      </c>
      <c r="I1153">
        <v>2</v>
      </c>
      <c r="J1153">
        <v>0.41025641025641002</v>
      </c>
      <c r="K1153">
        <v>0.68932038834951503</v>
      </c>
      <c r="L1153">
        <v>0.106811319505737</v>
      </c>
      <c r="M1153">
        <v>-2.6126816837808602</v>
      </c>
      <c r="N1153">
        <v>-3.0335922778747002</v>
      </c>
      <c r="O1153">
        <v>0</v>
      </c>
    </row>
    <row r="1154" spans="1:15" x14ac:dyDescent="0.3">
      <c r="A1154" t="s">
        <v>1275</v>
      </c>
      <c r="B1154" t="s">
        <v>1276</v>
      </c>
      <c r="C1154" t="s">
        <v>694</v>
      </c>
      <c r="D1154" t="s">
        <v>1277</v>
      </c>
      <c r="E1154">
        <v>212</v>
      </c>
      <c r="F1154">
        <v>100</v>
      </c>
      <c r="G1154">
        <v>28</v>
      </c>
      <c r="H1154">
        <v>84</v>
      </c>
      <c r="I1154">
        <v>10</v>
      </c>
      <c r="J1154">
        <v>0.47169811320754701</v>
      </c>
      <c r="K1154">
        <v>0.68932038834951503</v>
      </c>
      <c r="L1154">
        <v>0.106811319505737</v>
      </c>
      <c r="M1154">
        <v>-2.0374458077009199</v>
      </c>
      <c r="N1154">
        <v>-2.3714969965856199</v>
      </c>
      <c r="O1154">
        <v>0</v>
      </c>
    </row>
    <row r="1155" spans="1:15" x14ac:dyDescent="0.3">
      <c r="A1155" t="s">
        <v>1299</v>
      </c>
      <c r="B1155" t="s">
        <v>1300</v>
      </c>
      <c r="C1155" t="s">
        <v>1301</v>
      </c>
      <c r="D1155" t="s">
        <v>1302</v>
      </c>
      <c r="E1155">
        <v>288</v>
      </c>
      <c r="F1155">
        <v>97</v>
      </c>
      <c r="G1155">
        <v>32</v>
      </c>
      <c r="H1155">
        <v>159</v>
      </c>
      <c r="I1155">
        <v>21</v>
      </c>
      <c r="J1155">
        <v>0.33680555555555602</v>
      </c>
      <c r="K1155">
        <v>0.68932038834951503</v>
      </c>
      <c r="L1155">
        <v>0.106811319505737</v>
      </c>
      <c r="M1155">
        <v>-3.3003508843931599</v>
      </c>
      <c r="N1155">
        <v>-3.8250980787923798</v>
      </c>
      <c r="O1155">
        <v>0</v>
      </c>
    </row>
    <row r="1156" spans="1:15" x14ac:dyDescent="0.3">
      <c r="A1156" t="s">
        <v>1310</v>
      </c>
      <c r="B1156" t="s">
        <v>1311</v>
      </c>
      <c r="C1156" t="s">
        <v>383</v>
      </c>
      <c r="D1156" t="s">
        <v>1312</v>
      </c>
      <c r="E1156">
        <v>302</v>
      </c>
      <c r="F1156">
        <v>152</v>
      </c>
      <c r="G1156">
        <v>47</v>
      </c>
      <c r="H1156">
        <v>103</v>
      </c>
      <c r="I1156">
        <v>34</v>
      </c>
      <c r="J1156">
        <v>0.50331125827814605</v>
      </c>
      <c r="K1156">
        <v>0.68932038834951503</v>
      </c>
      <c r="L1156">
        <v>0.106811319505737</v>
      </c>
      <c r="M1156">
        <v>-1.7414739461333799</v>
      </c>
      <c r="N1156">
        <v>-2.0308340075633899</v>
      </c>
      <c r="O1156">
        <v>0</v>
      </c>
    </row>
    <row r="1157" spans="1:15" x14ac:dyDescent="0.3">
      <c r="A1157" t="s">
        <v>1319</v>
      </c>
      <c r="B1157" t="s">
        <v>1320</v>
      </c>
      <c r="C1157" t="s">
        <v>1321</v>
      </c>
      <c r="D1157" t="s">
        <v>1322</v>
      </c>
      <c r="E1157">
        <v>38</v>
      </c>
      <c r="F1157">
        <v>18</v>
      </c>
      <c r="G1157">
        <v>6</v>
      </c>
      <c r="H1157">
        <v>14</v>
      </c>
      <c r="I1157">
        <v>12</v>
      </c>
      <c r="J1157">
        <v>0.47368421052631599</v>
      </c>
      <c r="K1157">
        <v>0.68932038834951503</v>
      </c>
      <c r="L1157">
        <v>0.106811319505737</v>
      </c>
      <c r="M1157">
        <v>-2.0188513616444599</v>
      </c>
      <c r="N1157">
        <v>-2.3500948283549699</v>
      </c>
      <c r="O1157">
        <v>0</v>
      </c>
    </row>
    <row r="1158" spans="1:15" x14ac:dyDescent="0.3">
      <c r="A1158" t="s">
        <v>1382</v>
      </c>
      <c r="B1158" t="s">
        <v>1383</v>
      </c>
      <c r="C1158" t="s">
        <v>1032</v>
      </c>
      <c r="D1158" t="s">
        <v>1384</v>
      </c>
      <c r="E1158">
        <v>185</v>
      </c>
      <c r="F1158">
        <v>90</v>
      </c>
      <c r="G1158">
        <v>29</v>
      </c>
      <c r="H1158">
        <v>66</v>
      </c>
      <c r="I1158">
        <v>8</v>
      </c>
      <c r="J1158">
        <v>0.48648648648648701</v>
      </c>
      <c r="K1158">
        <v>0.68932038834951503</v>
      </c>
      <c r="L1158">
        <v>0.106811319505737</v>
      </c>
      <c r="M1158">
        <v>-1.8989925674697199</v>
      </c>
      <c r="N1158">
        <v>-2.21213760881419</v>
      </c>
      <c r="O1158">
        <v>0</v>
      </c>
    </row>
    <row r="1159" spans="1:15" x14ac:dyDescent="0.3">
      <c r="A1159" t="s">
        <v>1402</v>
      </c>
      <c r="B1159" t="s">
        <v>1403</v>
      </c>
      <c r="C1159" t="s">
        <v>17</v>
      </c>
      <c r="D1159" t="s">
        <v>1404</v>
      </c>
      <c r="E1159">
        <v>22</v>
      </c>
      <c r="F1159">
        <v>10</v>
      </c>
      <c r="G1159">
        <v>4</v>
      </c>
      <c r="H1159">
        <v>8</v>
      </c>
      <c r="I1159">
        <v>0</v>
      </c>
      <c r="J1159">
        <v>0.45454545454545497</v>
      </c>
      <c r="K1159">
        <v>0.68932038834951503</v>
      </c>
      <c r="L1159">
        <v>0.106811319505737</v>
      </c>
      <c r="M1159">
        <v>-2.1980342054612501</v>
      </c>
      <c r="N1159">
        <v>-2.55633390403211</v>
      </c>
      <c r="O1159">
        <v>0</v>
      </c>
    </row>
    <row r="1160" spans="1:15" x14ac:dyDescent="0.3">
      <c r="A1160" t="s">
        <v>1436</v>
      </c>
      <c r="B1160" t="s">
        <v>1437</v>
      </c>
      <c r="C1160" t="s">
        <v>482</v>
      </c>
      <c r="D1160" t="s">
        <v>1438</v>
      </c>
      <c r="E1160">
        <v>49</v>
      </c>
      <c r="F1160">
        <v>23</v>
      </c>
      <c r="G1160">
        <v>6</v>
      </c>
      <c r="H1160">
        <v>20</v>
      </c>
      <c r="I1160">
        <v>4</v>
      </c>
      <c r="J1160">
        <v>0.469387755102041</v>
      </c>
      <c r="K1160">
        <v>0.68932038834951503</v>
      </c>
      <c r="L1160">
        <v>0.106811319505737</v>
      </c>
      <c r="M1160">
        <v>-2.05907608168497</v>
      </c>
      <c r="N1160">
        <v>-2.3963933963641302</v>
      </c>
      <c r="O1160">
        <v>0</v>
      </c>
    </row>
    <row r="1161" spans="1:15" x14ac:dyDescent="0.3">
      <c r="A1161" t="s">
        <v>1543</v>
      </c>
      <c r="B1161" t="s">
        <v>1544</v>
      </c>
      <c r="C1161" t="s">
        <v>650</v>
      </c>
      <c r="D1161" t="s">
        <v>1545</v>
      </c>
      <c r="E1161">
        <v>163</v>
      </c>
      <c r="F1161">
        <v>64</v>
      </c>
      <c r="G1161">
        <v>8</v>
      </c>
      <c r="H1161">
        <v>91</v>
      </c>
      <c r="I1161">
        <v>6</v>
      </c>
      <c r="J1161">
        <v>0.39263803680981602</v>
      </c>
      <c r="K1161">
        <v>0.68932038834951503</v>
      </c>
      <c r="L1161">
        <v>0.106811319505737</v>
      </c>
      <c r="M1161">
        <v>-2.7776302447397798</v>
      </c>
      <c r="N1161">
        <v>-3.22344772397547</v>
      </c>
      <c r="O1161">
        <v>0</v>
      </c>
    </row>
    <row r="1162" spans="1:15" x14ac:dyDescent="0.3">
      <c r="A1162" t="s">
        <v>1579</v>
      </c>
      <c r="B1162" t="s">
        <v>1580</v>
      </c>
      <c r="C1162" t="s">
        <v>300</v>
      </c>
      <c r="D1162" t="s">
        <v>1581</v>
      </c>
      <c r="E1162">
        <v>138</v>
      </c>
      <c r="F1162">
        <v>68</v>
      </c>
      <c r="G1162">
        <v>30</v>
      </c>
      <c r="H1162">
        <v>40</v>
      </c>
      <c r="I1162">
        <v>13</v>
      </c>
      <c r="J1162">
        <v>0.49275362318840599</v>
      </c>
      <c r="K1162">
        <v>0.68932038834951503</v>
      </c>
      <c r="L1162">
        <v>0.106811319505737</v>
      </c>
      <c r="M1162">
        <v>-1.8403177310299099</v>
      </c>
      <c r="N1162">
        <v>-2.14460299570566</v>
      </c>
      <c r="O1162">
        <v>0</v>
      </c>
    </row>
    <row r="1163" spans="1:15" x14ac:dyDescent="0.3">
      <c r="A1163" t="s">
        <v>1614</v>
      </c>
      <c r="B1163" t="s">
        <v>1615</v>
      </c>
      <c r="C1163" t="s">
        <v>627</v>
      </c>
      <c r="D1163" t="s">
        <v>1616</v>
      </c>
      <c r="E1163">
        <v>261</v>
      </c>
      <c r="F1163">
        <v>132</v>
      </c>
      <c r="G1163">
        <v>30</v>
      </c>
      <c r="H1163">
        <v>99</v>
      </c>
      <c r="I1163">
        <v>26</v>
      </c>
      <c r="J1163">
        <v>0.50574712643678199</v>
      </c>
      <c r="K1163">
        <v>0.68932038834951503</v>
      </c>
      <c r="L1163">
        <v>0.106811319505737</v>
      </c>
      <c r="M1163">
        <v>-1.71866860892841</v>
      </c>
      <c r="N1163">
        <v>-2.0045851124935701</v>
      </c>
      <c r="O1163">
        <v>0</v>
      </c>
    </row>
    <row r="1164" spans="1:15" x14ac:dyDescent="0.3">
      <c r="A1164" t="s">
        <v>1631</v>
      </c>
      <c r="B1164" t="s">
        <v>1632</v>
      </c>
      <c r="C1164" t="s">
        <v>124</v>
      </c>
      <c r="D1164" t="s">
        <v>1633</v>
      </c>
      <c r="E1164">
        <v>660</v>
      </c>
      <c r="F1164">
        <v>312</v>
      </c>
      <c r="G1164">
        <v>80</v>
      </c>
      <c r="H1164">
        <v>268</v>
      </c>
      <c r="I1164">
        <v>33</v>
      </c>
      <c r="J1164">
        <v>0.472727272727273</v>
      </c>
      <c r="K1164">
        <v>0.68932038834951503</v>
      </c>
      <c r="L1164">
        <v>0.106811319505737</v>
      </c>
      <c r="M1164">
        <v>-2.0278105038352998</v>
      </c>
      <c r="N1164">
        <v>-2.3604067821388299</v>
      </c>
      <c r="O1164">
        <v>0</v>
      </c>
    </row>
    <row r="1165" spans="1:15" x14ac:dyDescent="0.3">
      <c r="A1165" t="s">
        <v>1715</v>
      </c>
      <c r="B1165" t="s">
        <v>1716</v>
      </c>
      <c r="C1165" t="s">
        <v>383</v>
      </c>
      <c r="D1165" t="s">
        <v>1717</v>
      </c>
      <c r="E1165">
        <v>118</v>
      </c>
      <c r="F1165">
        <v>55</v>
      </c>
      <c r="G1165">
        <v>28</v>
      </c>
      <c r="H1165">
        <v>35</v>
      </c>
      <c r="I1165">
        <v>5</v>
      </c>
      <c r="J1165">
        <v>0.46610169491525399</v>
      </c>
      <c r="K1165">
        <v>0.68932038834951503</v>
      </c>
      <c r="L1165">
        <v>0.106811319505737</v>
      </c>
      <c r="M1165">
        <v>-2.0898411747667902</v>
      </c>
      <c r="N1165">
        <v>-2.4318039536762099</v>
      </c>
      <c r="O1165">
        <v>0</v>
      </c>
    </row>
    <row r="1166" spans="1:15" x14ac:dyDescent="0.3">
      <c r="A1166" t="s">
        <v>1767</v>
      </c>
      <c r="B1166" t="s">
        <v>1768</v>
      </c>
      <c r="C1166" t="s">
        <v>171</v>
      </c>
      <c r="D1166" t="s">
        <v>1769</v>
      </c>
      <c r="E1166">
        <v>409</v>
      </c>
      <c r="F1166">
        <v>207</v>
      </c>
      <c r="G1166">
        <v>90</v>
      </c>
      <c r="H1166">
        <v>112</v>
      </c>
      <c r="I1166">
        <v>11</v>
      </c>
      <c r="J1166">
        <v>0.50611246943765298</v>
      </c>
      <c r="K1166">
        <v>0.68932038834951503</v>
      </c>
      <c r="L1166">
        <v>0.106811319505737</v>
      </c>
      <c r="M1166">
        <v>-1.71524815683998</v>
      </c>
      <c r="N1166">
        <v>-2.0006481793470199</v>
      </c>
      <c r="O1166">
        <v>0</v>
      </c>
    </row>
    <row r="1167" spans="1:15" x14ac:dyDescent="0.3">
      <c r="A1167" t="s">
        <v>1870</v>
      </c>
      <c r="B1167" t="s">
        <v>1871</v>
      </c>
      <c r="C1167" t="s">
        <v>332</v>
      </c>
      <c r="D1167" t="s">
        <v>1872</v>
      </c>
      <c r="E1167">
        <v>67</v>
      </c>
      <c r="F1167">
        <v>28</v>
      </c>
      <c r="G1167">
        <v>5</v>
      </c>
      <c r="H1167">
        <v>34</v>
      </c>
      <c r="I1167">
        <v>2</v>
      </c>
      <c r="J1167">
        <v>0.41791044776119401</v>
      </c>
      <c r="K1167">
        <v>0.68932038834951503</v>
      </c>
      <c r="L1167">
        <v>0.106811319505737</v>
      </c>
      <c r="M1167">
        <v>-2.5410222609762201</v>
      </c>
      <c r="N1167">
        <v>-2.9511124332200498</v>
      </c>
      <c r="O1167">
        <v>0</v>
      </c>
    </row>
    <row r="1168" spans="1:15" x14ac:dyDescent="0.3">
      <c r="A1168" t="s">
        <v>1882</v>
      </c>
      <c r="B1168" t="s">
        <v>1883</v>
      </c>
      <c r="C1168" t="s">
        <v>1884</v>
      </c>
      <c r="D1168" t="s">
        <v>1885</v>
      </c>
      <c r="E1168">
        <v>239</v>
      </c>
      <c r="F1168">
        <v>119</v>
      </c>
      <c r="G1168">
        <v>35</v>
      </c>
      <c r="H1168">
        <v>85</v>
      </c>
      <c r="I1168">
        <v>54</v>
      </c>
      <c r="J1168">
        <v>0.497907949790795</v>
      </c>
      <c r="K1168">
        <v>0.68932038834951503</v>
      </c>
      <c r="L1168">
        <v>0.106811319505737</v>
      </c>
      <c r="M1168">
        <v>-1.7920613605792799</v>
      </c>
      <c r="N1168">
        <v>-2.0890600149979299</v>
      </c>
      <c r="O1168">
        <v>0</v>
      </c>
    </row>
    <row r="1169" spans="1:15" x14ac:dyDescent="0.3">
      <c r="A1169" t="s">
        <v>1926</v>
      </c>
      <c r="B1169" t="s">
        <v>1927</v>
      </c>
      <c r="C1169" t="s">
        <v>1928</v>
      </c>
      <c r="D1169" t="s">
        <v>1925</v>
      </c>
      <c r="E1169">
        <v>22</v>
      </c>
      <c r="F1169">
        <v>5</v>
      </c>
      <c r="G1169">
        <v>2</v>
      </c>
      <c r="H1169">
        <v>15</v>
      </c>
      <c r="I1169">
        <v>2</v>
      </c>
      <c r="J1169">
        <v>0.22727272727272699</v>
      </c>
      <c r="K1169">
        <v>0.68932038834951503</v>
      </c>
      <c r="L1169">
        <v>0.106811319505737</v>
      </c>
      <c r="M1169">
        <v>-4.3258304757855797</v>
      </c>
      <c r="N1169">
        <v>-5.00542292769806</v>
      </c>
      <c r="O1169">
        <v>0</v>
      </c>
    </row>
    <row r="1170" spans="1:15" x14ac:dyDescent="0.3">
      <c r="A1170" t="s">
        <v>2107</v>
      </c>
      <c r="B1170" t="s">
        <v>2108</v>
      </c>
      <c r="C1170" t="s">
        <v>158</v>
      </c>
      <c r="D1170" t="s">
        <v>2109</v>
      </c>
      <c r="E1170">
        <v>37</v>
      </c>
      <c r="F1170">
        <v>14</v>
      </c>
      <c r="G1170">
        <v>3</v>
      </c>
      <c r="H1170">
        <v>20</v>
      </c>
      <c r="I1170">
        <v>0</v>
      </c>
      <c r="J1170">
        <v>0.37837837837837801</v>
      </c>
      <c r="K1170">
        <v>0.68932038834951503</v>
      </c>
      <c r="L1170">
        <v>0.106811319505737</v>
      </c>
      <c r="M1170">
        <v>-2.9111334960564301</v>
      </c>
      <c r="N1170">
        <v>-3.3771096849363702</v>
      </c>
      <c r="O1170">
        <v>0</v>
      </c>
    </row>
    <row r="1171" spans="1:15" x14ac:dyDescent="0.3">
      <c r="A1171" t="s">
        <v>2372</v>
      </c>
      <c r="B1171" t="s">
        <v>2373</v>
      </c>
      <c r="C1171" t="s">
        <v>104</v>
      </c>
      <c r="D1171" t="s">
        <v>2374</v>
      </c>
      <c r="E1171">
        <v>24</v>
      </c>
      <c r="F1171">
        <v>9</v>
      </c>
      <c r="G1171">
        <v>8</v>
      </c>
      <c r="H1171">
        <v>7</v>
      </c>
      <c r="I1171">
        <v>0</v>
      </c>
      <c r="J1171">
        <v>0.375</v>
      </c>
      <c r="K1171">
        <v>0.68932038834951503</v>
      </c>
      <c r="L1171">
        <v>0.106811319505737</v>
      </c>
      <c r="M1171">
        <v>-2.9427629000747602</v>
      </c>
      <c r="N1171">
        <v>-3.4135150623151902</v>
      </c>
      <c r="O1171">
        <v>0</v>
      </c>
    </row>
    <row r="1172" spans="1:15" x14ac:dyDescent="0.3">
      <c r="A1172" t="s">
        <v>2385</v>
      </c>
      <c r="B1172" t="s">
        <v>2386</v>
      </c>
      <c r="C1172" t="s">
        <v>2387</v>
      </c>
      <c r="D1172" t="s">
        <v>2388</v>
      </c>
      <c r="E1172">
        <v>107</v>
      </c>
      <c r="F1172">
        <v>51</v>
      </c>
      <c r="G1172">
        <v>17</v>
      </c>
      <c r="H1172">
        <v>39</v>
      </c>
      <c r="I1172">
        <v>4</v>
      </c>
      <c r="J1172">
        <v>0.47663551401869197</v>
      </c>
      <c r="K1172">
        <v>0.68932038834951503</v>
      </c>
      <c r="L1172">
        <v>0.106811319505737</v>
      </c>
      <c r="M1172">
        <v>-1.9912203623642999</v>
      </c>
      <c r="N1172">
        <v>-2.3182916064047601</v>
      </c>
      <c r="O1172">
        <v>0</v>
      </c>
    </row>
    <row r="1173" spans="1:15" x14ac:dyDescent="0.3">
      <c r="A1173" t="s">
        <v>2391</v>
      </c>
      <c r="B1173" t="s">
        <v>2392</v>
      </c>
      <c r="C1173" t="s">
        <v>2393</v>
      </c>
      <c r="D1173" t="s">
        <v>2394</v>
      </c>
      <c r="E1173">
        <v>60</v>
      </c>
      <c r="F1173">
        <v>27</v>
      </c>
      <c r="G1173">
        <v>16</v>
      </c>
      <c r="H1173">
        <v>17</v>
      </c>
      <c r="I1173">
        <v>6</v>
      </c>
      <c r="J1173">
        <v>0.45</v>
      </c>
      <c r="K1173">
        <v>0.68932038834951503</v>
      </c>
      <c r="L1173">
        <v>0.106811319505737</v>
      </c>
      <c r="M1173">
        <v>-2.2405901308677398</v>
      </c>
      <c r="N1173">
        <v>-2.6053156845054302</v>
      </c>
      <c r="O1173">
        <v>0</v>
      </c>
    </row>
    <row r="1174" spans="1:15" x14ac:dyDescent="0.3">
      <c r="A1174" t="s">
        <v>2407</v>
      </c>
      <c r="B1174" t="s">
        <v>2408</v>
      </c>
      <c r="C1174" t="s">
        <v>1431</v>
      </c>
      <c r="D1174" t="s">
        <v>2409</v>
      </c>
      <c r="E1174">
        <v>26</v>
      </c>
      <c r="F1174">
        <v>12</v>
      </c>
      <c r="G1174">
        <v>7</v>
      </c>
      <c r="H1174">
        <v>7</v>
      </c>
      <c r="I1174">
        <v>0</v>
      </c>
      <c r="J1174">
        <v>0.46153846153846201</v>
      </c>
      <c r="K1174">
        <v>0.68932038834951503</v>
      </c>
      <c r="L1174">
        <v>0.106811319505737</v>
      </c>
      <c r="M1174">
        <v>-2.1325635509897301</v>
      </c>
      <c r="N1174">
        <v>-2.4809773186885402</v>
      </c>
      <c r="O1174">
        <v>0</v>
      </c>
    </row>
    <row r="1175" spans="1:15" x14ac:dyDescent="0.3">
      <c r="A1175" t="s">
        <v>2419</v>
      </c>
      <c r="B1175" t="s">
        <v>2420</v>
      </c>
      <c r="C1175" t="s">
        <v>2069</v>
      </c>
      <c r="D1175" t="s">
        <v>2421</v>
      </c>
      <c r="E1175">
        <v>69</v>
      </c>
      <c r="F1175">
        <v>34</v>
      </c>
      <c r="G1175">
        <v>14</v>
      </c>
      <c r="H1175">
        <v>21</v>
      </c>
      <c r="I1175">
        <v>6</v>
      </c>
      <c r="J1175">
        <v>0.49275362318840599</v>
      </c>
      <c r="K1175">
        <v>0.68932038834951503</v>
      </c>
      <c r="L1175">
        <v>0.106811319505737</v>
      </c>
      <c r="M1175">
        <v>-1.8403177310299099</v>
      </c>
      <c r="N1175">
        <v>-2.14460299570566</v>
      </c>
      <c r="O1175">
        <v>0</v>
      </c>
    </row>
    <row r="1176" spans="1:15" x14ac:dyDescent="0.3">
      <c r="A1176" t="s">
        <v>2494</v>
      </c>
      <c r="B1176" t="s">
        <v>2495</v>
      </c>
      <c r="C1176" t="s">
        <v>124</v>
      </c>
      <c r="D1176" t="s">
        <v>2496</v>
      </c>
      <c r="E1176">
        <v>53</v>
      </c>
      <c r="F1176">
        <v>24</v>
      </c>
      <c r="G1176">
        <v>6</v>
      </c>
      <c r="H1176">
        <v>23</v>
      </c>
      <c r="I1176">
        <v>3</v>
      </c>
      <c r="J1176">
        <v>0.45283018867924502</v>
      </c>
      <c r="K1176">
        <v>0.68932038834951503</v>
      </c>
      <c r="L1176">
        <v>0.106811319505737</v>
      </c>
      <c r="M1176">
        <v>-2.2140930452372798</v>
      </c>
      <c r="N1176">
        <v>-2.5748175947767602</v>
      </c>
      <c r="O1176">
        <v>0</v>
      </c>
    </row>
    <row r="1177" spans="1:15" x14ac:dyDescent="0.3">
      <c r="A1177" t="s">
        <v>2508</v>
      </c>
      <c r="B1177" t="s">
        <v>2509</v>
      </c>
      <c r="C1177" t="s">
        <v>285</v>
      </c>
      <c r="D1177" t="s">
        <v>2510</v>
      </c>
      <c r="E1177">
        <v>36</v>
      </c>
      <c r="F1177">
        <v>15</v>
      </c>
      <c r="G1177">
        <v>8</v>
      </c>
      <c r="H1177">
        <v>13</v>
      </c>
      <c r="I1177">
        <v>1</v>
      </c>
      <c r="J1177">
        <v>0.41666666666666702</v>
      </c>
      <c r="K1177">
        <v>0.68932038834951503</v>
      </c>
      <c r="L1177">
        <v>0.106811319505737</v>
      </c>
      <c r="M1177">
        <v>-2.5526669171819698</v>
      </c>
      <c r="N1177">
        <v>-2.96451540797643</v>
      </c>
      <c r="O1177">
        <v>0</v>
      </c>
    </row>
    <row r="1178" spans="1:15" x14ac:dyDescent="0.3">
      <c r="A1178" t="s">
        <v>2600</v>
      </c>
      <c r="B1178" t="s">
        <v>2601</v>
      </c>
      <c r="C1178" t="s">
        <v>267</v>
      </c>
      <c r="D1178" t="s">
        <v>2602</v>
      </c>
      <c r="E1178">
        <v>162</v>
      </c>
      <c r="F1178">
        <v>69</v>
      </c>
      <c r="G1178">
        <v>50</v>
      </c>
      <c r="H1178">
        <v>43</v>
      </c>
      <c r="I1178">
        <v>6</v>
      </c>
      <c r="J1178">
        <v>0.42592592592592599</v>
      </c>
      <c r="K1178">
        <v>0.68932038834951503</v>
      </c>
      <c r="L1178">
        <v>0.106811319505737</v>
      </c>
      <c r="M1178">
        <v>-2.4659789209835701</v>
      </c>
      <c r="N1178">
        <v>-2.8647377070122602</v>
      </c>
      <c r="O1178">
        <v>0</v>
      </c>
    </row>
    <row r="1179" spans="1:15" x14ac:dyDescent="0.3">
      <c r="A1179" t="s">
        <v>2644</v>
      </c>
      <c r="B1179" t="s">
        <v>2645</v>
      </c>
      <c r="C1179" t="s">
        <v>518</v>
      </c>
      <c r="D1179" t="s">
        <v>2646</v>
      </c>
      <c r="E1179">
        <v>216</v>
      </c>
      <c r="F1179">
        <v>109</v>
      </c>
      <c r="G1179">
        <v>28</v>
      </c>
      <c r="H1179">
        <v>79</v>
      </c>
      <c r="I1179">
        <v>57</v>
      </c>
      <c r="J1179">
        <v>0.50462962962962998</v>
      </c>
      <c r="K1179">
        <v>0.68932038834951503</v>
      </c>
      <c r="L1179">
        <v>0.106811319505737</v>
      </c>
      <c r="M1179">
        <v>-1.7291309532971799</v>
      </c>
      <c r="N1179">
        <v>-2.01662724881683</v>
      </c>
      <c r="O1179">
        <v>0</v>
      </c>
    </row>
    <row r="1180" spans="1:15" x14ac:dyDescent="0.3">
      <c r="A1180" t="s">
        <v>2647</v>
      </c>
      <c r="B1180" t="s">
        <v>2648</v>
      </c>
      <c r="C1180" t="s">
        <v>2649</v>
      </c>
      <c r="D1180" t="s">
        <v>2156</v>
      </c>
      <c r="E1180">
        <v>99</v>
      </c>
      <c r="F1180">
        <v>44</v>
      </c>
      <c r="G1180">
        <v>17</v>
      </c>
      <c r="H1180">
        <v>38</v>
      </c>
      <c r="I1180">
        <v>5</v>
      </c>
      <c r="J1180">
        <v>0.44444444444444398</v>
      </c>
      <c r="K1180">
        <v>0.68932038834951503</v>
      </c>
      <c r="L1180">
        <v>0.106811319505737</v>
      </c>
      <c r="M1180">
        <v>-2.2926029285867702</v>
      </c>
      <c r="N1180">
        <v>-2.6651823050839298</v>
      </c>
      <c r="O1180">
        <v>0</v>
      </c>
    </row>
    <row r="1181" spans="1:15" x14ac:dyDescent="0.3">
      <c r="A1181" t="s">
        <v>2666</v>
      </c>
      <c r="B1181" t="s">
        <v>2667</v>
      </c>
      <c r="C1181" t="s">
        <v>842</v>
      </c>
      <c r="D1181" t="s">
        <v>2668</v>
      </c>
      <c r="E1181">
        <v>55</v>
      </c>
      <c r="F1181">
        <v>17</v>
      </c>
      <c r="G1181">
        <v>2</v>
      </c>
      <c r="H1181">
        <v>36</v>
      </c>
      <c r="I1181">
        <v>1</v>
      </c>
      <c r="J1181">
        <v>0.30909090909090903</v>
      </c>
      <c r="K1181">
        <v>0.68932038834951503</v>
      </c>
      <c r="L1181">
        <v>0.106811319505737</v>
      </c>
      <c r="M1181">
        <v>-3.55982381846882</v>
      </c>
      <c r="N1181">
        <v>-4.1237508791783197</v>
      </c>
      <c r="O1181">
        <v>0</v>
      </c>
    </row>
    <row r="1182" spans="1:15" x14ac:dyDescent="0.3">
      <c r="A1182" t="s">
        <v>2688</v>
      </c>
      <c r="B1182" t="s">
        <v>2689</v>
      </c>
      <c r="C1182" t="s">
        <v>69</v>
      </c>
      <c r="D1182" t="s">
        <v>2690</v>
      </c>
      <c r="E1182">
        <v>148</v>
      </c>
      <c r="F1182">
        <v>59</v>
      </c>
      <c r="G1182">
        <v>0</v>
      </c>
      <c r="H1182">
        <v>89</v>
      </c>
      <c r="I1182">
        <v>3</v>
      </c>
      <c r="J1182">
        <v>0.39864864864864902</v>
      </c>
      <c r="K1182">
        <v>0.68932038834951503</v>
      </c>
      <c r="L1182">
        <v>0.106811319505737</v>
      </c>
      <c r="M1182">
        <v>-2.7213570719464202</v>
      </c>
      <c r="N1182">
        <v>-3.15867742066346</v>
      </c>
      <c r="O1182">
        <v>0</v>
      </c>
    </row>
    <row r="1183" spans="1:15" x14ac:dyDescent="0.3">
      <c r="A1183" t="s">
        <v>2703</v>
      </c>
      <c r="B1183" t="s">
        <v>2704</v>
      </c>
      <c r="C1183" t="s">
        <v>100</v>
      </c>
      <c r="D1183" t="s">
        <v>2705</v>
      </c>
      <c r="E1183">
        <v>145</v>
      </c>
      <c r="F1183">
        <v>63</v>
      </c>
      <c r="G1183">
        <v>26</v>
      </c>
      <c r="H1183">
        <v>56</v>
      </c>
      <c r="I1183">
        <v>7</v>
      </c>
      <c r="J1183">
        <v>0.43448275862069002</v>
      </c>
      <c r="K1183">
        <v>0.68932038834951503</v>
      </c>
      <c r="L1183">
        <v>0.106811319505737</v>
      </c>
      <c r="M1183">
        <v>-2.3858672555312599</v>
      </c>
      <c r="N1183">
        <v>-2.7725293488798601</v>
      </c>
      <c r="O1183">
        <v>0</v>
      </c>
    </row>
    <row r="1184" spans="1:15" x14ac:dyDescent="0.3">
      <c r="A1184" t="s">
        <v>2712</v>
      </c>
      <c r="B1184" t="s">
        <v>2713</v>
      </c>
      <c r="C1184" t="s">
        <v>1897</v>
      </c>
      <c r="D1184" t="s">
        <v>2714</v>
      </c>
      <c r="E1184">
        <v>35</v>
      </c>
      <c r="F1184">
        <v>14</v>
      </c>
      <c r="G1184">
        <v>9</v>
      </c>
      <c r="H1184">
        <v>12</v>
      </c>
      <c r="I1184">
        <v>1</v>
      </c>
      <c r="J1184">
        <v>0.4</v>
      </c>
      <c r="K1184">
        <v>0.68932038834951503</v>
      </c>
      <c r="L1184">
        <v>0.106811319505737</v>
      </c>
      <c r="M1184">
        <v>-2.7087053103390901</v>
      </c>
      <c r="N1184">
        <v>-3.1441152697119299</v>
      </c>
      <c r="O1184">
        <v>0</v>
      </c>
    </row>
    <row r="1185" spans="1:15" x14ac:dyDescent="0.3">
      <c r="A1185" t="s">
        <v>2824</v>
      </c>
      <c r="B1185" t="s">
        <v>2825</v>
      </c>
      <c r="C1185" t="s">
        <v>285</v>
      </c>
      <c r="D1185" t="s">
        <v>2826</v>
      </c>
      <c r="E1185">
        <v>115</v>
      </c>
      <c r="F1185">
        <v>51</v>
      </c>
      <c r="G1185">
        <v>19</v>
      </c>
      <c r="H1185">
        <v>45</v>
      </c>
      <c r="I1185">
        <v>21</v>
      </c>
      <c r="J1185">
        <v>0.44347826086956499</v>
      </c>
      <c r="K1185">
        <v>0.68932038834951503</v>
      </c>
      <c r="L1185">
        <v>0.106811319505737</v>
      </c>
      <c r="M1185">
        <v>-2.3016486325379102</v>
      </c>
      <c r="N1185">
        <v>-2.6755938912714901</v>
      </c>
      <c r="O1185">
        <v>0</v>
      </c>
    </row>
    <row r="1186" spans="1:15" x14ac:dyDescent="0.3">
      <c r="A1186" t="s">
        <v>2876</v>
      </c>
      <c r="B1186" t="s">
        <v>2877</v>
      </c>
      <c r="C1186" t="s">
        <v>211</v>
      </c>
      <c r="D1186" t="s">
        <v>2878</v>
      </c>
      <c r="E1186">
        <v>56</v>
      </c>
      <c r="F1186">
        <v>27</v>
      </c>
      <c r="G1186">
        <v>10</v>
      </c>
      <c r="H1186">
        <v>19</v>
      </c>
      <c r="I1186">
        <v>13</v>
      </c>
      <c r="J1186">
        <v>0.48214285714285698</v>
      </c>
      <c r="K1186">
        <v>0.68932038834951503</v>
      </c>
      <c r="L1186">
        <v>0.106811319505737</v>
      </c>
      <c r="M1186">
        <v>-1.9396589440647201</v>
      </c>
      <c r="N1186">
        <v>-2.25894452258696</v>
      </c>
      <c r="O1186">
        <v>0</v>
      </c>
    </row>
    <row r="1187" spans="1:15" x14ac:dyDescent="0.3">
      <c r="A1187" t="s">
        <v>2955</v>
      </c>
      <c r="B1187" t="s">
        <v>2956</v>
      </c>
      <c r="C1187" t="s">
        <v>2957</v>
      </c>
      <c r="D1187" t="s">
        <v>2958</v>
      </c>
      <c r="E1187">
        <v>31</v>
      </c>
      <c r="F1187">
        <v>15</v>
      </c>
      <c r="G1187">
        <v>13</v>
      </c>
      <c r="H1187">
        <v>3</v>
      </c>
      <c r="I1187">
        <v>2</v>
      </c>
      <c r="J1187">
        <v>0.483870967741935</v>
      </c>
      <c r="K1187">
        <v>0.68932038834951503</v>
      </c>
      <c r="L1187">
        <v>0.106811319505737</v>
      </c>
      <c r="M1187">
        <v>-1.9234798480000399</v>
      </c>
      <c r="N1187">
        <v>-2.2403224171074698</v>
      </c>
      <c r="O1187">
        <v>0</v>
      </c>
    </row>
    <row r="1188" spans="1:15" x14ac:dyDescent="0.3">
      <c r="A1188" t="s">
        <v>3008</v>
      </c>
      <c r="B1188" t="s">
        <v>3009</v>
      </c>
      <c r="C1188" t="s">
        <v>96</v>
      </c>
      <c r="D1188" t="s">
        <v>3010</v>
      </c>
      <c r="E1188">
        <v>35</v>
      </c>
      <c r="F1188">
        <v>12</v>
      </c>
      <c r="G1188">
        <v>1</v>
      </c>
      <c r="H1188">
        <v>22</v>
      </c>
      <c r="I1188">
        <v>1</v>
      </c>
      <c r="J1188">
        <v>0.34285714285714303</v>
      </c>
      <c r="K1188">
        <v>0.68932038834951503</v>
      </c>
      <c r="L1188">
        <v>0.106811319505737</v>
      </c>
      <c r="M1188">
        <v>-3.2436940868777802</v>
      </c>
      <c r="N1188">
        <v>-3.7598862242336599</v>
      </c>
      <c r="O1188">
        <v>0</v>
      </c>
    </row>
    <row r="1189" spans="1:15" x14ac:dyDescent="0.3">
      <c r="A1189" t="s">
        <v>3058</v>
      </c>
      <c r="B1189" t="s">
        <v>3059</v>
      </c>
      <c r="C1189" t="s">
        <v>53</v>
      </c>
      <c r="D1189" t="s">
        <v>1195</v>
      </c>
      <c r="E1189">
        <v>364</v>
      </c>
      <c r="F1189">
        <v>173</v>
      </c>
      <c r="G1189">
        <v>66</v>
      </c>
      <c r="H1189">
        <v>125</v>
      </c>
      <c r="I1189">
        <v>16</v>
      </c>
      <c r="J1189">
        <v>0.47527472527472497</v>
      </c>
      <c r="K1189">
        <v>0.68932038834951503</v>
      </c>
      <c r="L1189">
        <v>0.106811319505737</v>
      </c>
      <c r="M1189">
        <v>-2.0039604797063899</v>
      </c>
      <c r="N1189">
        <v>-2.3329554546208202</v>
      </c>
      <c r="O1189">
        <v>0</v>
      </c>
    </row>
    <row r="1190" spans="1:15" x14ac:dyDescent="0.3">
      <c r="A1190" t="s">
        <v>3070</v>
      </c>
      <c r="B1190" t="s">
        <v>3071</v>
      </c>
      <c r="C1190" t="s">
        <v>158</v>
      </c>
      <c r="D1190" t="s">
        <v>3072</v>
      </c>
      <c r="E1190">
        <v>392</v>
      </c>
      <c r="F1190">
        <v>170</v>
      </c>
      <c r="G1190">
        <v>61</v>
      </c>
      <c r="H1190">
        <v>161</v>
      </c>
      <c r="I1190">
        <v>24</v>
      </c>
      <c r="J1190">
        <v>0.43367346938775497</v>
      </c>
      <c r="K1190">
        <v>0.68932038834951503</v>
      </c>
      <c r="L1190">
        <v>0.106811319505737</v>
      </c>
      <c r="M1190">
        <v>-2.3934440670216501</v>
      </c>
      <c r="N1190">
        <v>-2.7812502429402</v>
      </c>
      <c r="O1190">
        <v>0</v>
      </c>
    </row>
    <row r="1191" spans="1:15" x14ac:dyDescent="0.3">
      <c r="A1191" t="s">
        <v>3133</v>
      </c>
      <c r="B1191" t="s">
        <v>3134</v>
      </c>
      <c r="C1191" t="s">
        <v>143</v>
      </c>
      <c r="D1191" t="s">
        <v>3135</v>
      </c>
      <c r="E1191">
        <v>148</v>
      </c>
      <c r="F1191">
        <v>55</v>
      </c>
      <c r="G1191">
        <v>46</v>
      </c>
      <c r="H1191">
        <v>47</v>
      </c>
      <c r="I1191">
        <v>12</v>
      </c>
      <c r="J1191">
        <v>0.37162162162162199</v>
      </c>
      <c r="K1191">
        <v>0.68932038834951503</v>
      </c>
      <c r="L1191">
        <v>0.106811319505737</v>
      </c>
      <c r="M1191">
        <v>-2.9743923040931</v>
      </c>
      <c r="N1191">
        <v>-3.4499204396940102</v>
      </c>
      <c r="O1191">
        <v>0</v>
      </c>
    </row>
    <row r="1192" spans="1:15" x14ac:dyDescent="0.3">
      <c r="A1192" t="s">
        <v>3168</v>
      </c>
      <c r="B1192" t="s">
        <v>3169</v>
      </c>
      <c r="C1192" t="s">
        <v>100</v>
      </c>
      <c r="D1192" t="s">
        <v>3170</v>
      </c>
      <c r="E1192">
        <v>562</v>
      </c>
      <c r="F1192">
        <v>271</v>
      </c>
      <c r="G1192">
        <v>50</v>
      </c>
      <c r="H1192">
        <v>241</v>
      </c>
      <c r="I1192">
        <v>23</v>
      </c>
      <c r="J1192">
        <v>0.48220640569395001</v>
      </c>
      <c r="K1192">
        <v>0.68932038834951503</v>
      </c>
      <c r="L1192">
        <v>0.106811319505737</v>
      </c>
      <c r="M1192">
        <v>-1.93906398323672</v>
      </c>
      <c r="N1192">
        <v>-2.2582597239275701</v>
      </c>
      <c r="O1192">
        <v>0</v>
      </c>
    </row>
    <row r="1193" spans="1:15" x14ac:dyDescent="0.3">
      <c r="A1193" t="s">
        <v>3189</v>
      </c>
      <c r="B1193" t="s">
        <v>3190</v>
      </c>
      <c r="C1193" t="s">
        <v>41</v>
      </c>
      <c r="D1193" t="s">
        <v>3191</v>
      </c>
      <c r="E1193">
        <v>149</v>
      </c>
      <c r="F1193">
        <v>39</v>
      </c>
      <c r="G1193">
        <v>14</v>
      </c>
      <c r="H1193">
        <v>96</v>
      </c>
      <c r="I1193">
        <v>15</v>
      </c>
      <c r="J1193">
        <v>0.26174496644295298</v>
      </c>
      <c r="K1193">
        <v>0.68932038834951503</v>
      </c>
      <c r="L1193">
        <v>0.106811319505737</v>
      </c>
      <c r="M1193">
        <v>-4.0030909072665901</v>
      </c>
      <c r="N1193">
        <v>-4.6339503643769104</v>
      </c>
      <c r="O1193">
        <v>0</v>
      </c>
    </row>
    <row r="1194" spans="1:15" x14ac:dyDescent="0.3">
      <c r="A1194" t="s">
        <v>3243</v>
      </c>
      <c r="B1194" t="s">
        <v>3244</v>
      </c>
      <c r="C1194" t="s">
        <v>116</v>
      </c>
      <c r="D1194" t="s">
        <v>3245</v>
      </c>
      <c r="E1194">
        <v>220</v>
      </c>
      <c r="F1194">
        <v>101</v>
      </c>
      <c r="G1194">
        <v>23</v>
      </c>
      <c r="H1194">
        <v>96</v>
      </c>
      <c r="I1194">
        <v>35</v>
      </c>
      <c r="J1194">
        <v>0.45909090909090899</v>
      </c>
      <c r="K1194">
        <v>0.68932038834951503</v>
      </c>
      <c r="L1194">
        <v>0.106811319505737</v>
      </c>
      <c r="M1194">
        <v>-2.1554782800547598</v>
      </c>
      <c r="N1194">
        <v>-2.5073521235587899</v>
      </c>
      <c r="O1194">
        <v>0</v>
      </c>
    </row>
    <row r="1195" spans="1:15" x14ac:dyDescent="0.3">
      <c r="A1195" t="s">
        <v>3282</v>
      </c>
      <c r="B1195" t="s">
        <v>3283</v>
      </c>
      <c r="C1195" t="s">
        <v>701</v>
      </c>
      <c r="D1195" t="s">
        <v>3284</v>
      </c>
      <c r="E1195">
        <v>93</v>
      </c>
      <c r="F1195">
        <v>36</v>
      </c>
      <c r="G1195">
        <v>18</v>
      </c>
      <c r="H1195">
        <v>39</v>
      </c>
      <c r="I1195">
        <v>10</v>
      </c>
      <c r="J1195">
        <v>0.38709677419354799</v>
      </c>
      <c r="K1195">
        <v>0.68932038834951503</v>
      </c>
      <c r="L1195">
        <v>0.106811319505737</v>
      </c>
      <c r="M1195">
        <v>-2.8295092276220202</v>
      </c>
      <c r="N1195">
        <v>-3.2831603239587799</v>
      </c>
      <c r="O1195">
        <v>0</v>
      </c>
    </row>
    <row r="1196" spans="1:15" x14ac:dyDescent="0.3">
      <c r="A1196" t="s">
        <v>3311</v>
      </c>
      <c r="B1196" t="s">
        <v>3312</v>
      </c>
      <c r="C1196" t="s">
        <v>404</v>
      </c>
      <c r="D1196" t="s">
        <v>3313</v>
      </c>
      <c r="E1196">
        <v>266</v>
      </c>
      <c r="F1196">
        <v>128</v>
      </c>
      <c r="G1196">
        <v>10</v>
      </c>
      <c r="H1196">
        <v>128</v>
      </c>
      <c r="I1196">
        <v>21</v>
      </c>
      <c r="J1196">
        <v>0.48120300751879702</v>
      </c>
      <c r="K1196">
        <v>0.68932038834951503</v>
      </c>
      <c r="L1196">
        <v>0.106811319505737</v>
      </c>
      <c r="M1196">
        <v>-1.94845810157358</v>
      </c>
      <c r="N1196">
        <v>-2.2690723343389601</v>
      </c>
      <c r="O1196">
        <v>0</v>
      </c>
    </row>
    <row r="1197" spans="1:15" x14ac:dyDescent="0.3">
      <c r="A1197" t="s">
        <v>3346</v>
      </c>
      <c r="B1197" t="s">
        <v>3347</v>
      </c>
      <c r="C1197" t="s">
        <v>782</v>
      </c>
      <c r="D1197" t="s">
        <v>3348</v>
      </c>
      <c r="E1197">
        <v>141</v>
      </c>
      <c r="F1197">
        <v>61</v>
      </c>
      <c r="G1197">
        <v>31</v>
      </c>
      <c r="H1197">
        <v>49</v>
      </c>
      <c r="I1197">
        <v>4</v>
      </c>
      <c r="J1197">
        <v>0.43262411347517699</v>
      </c>
      <c r="K1197">
        <v>0.68932038834951503</v>
      </c>
      <c r="L1197">
        <v>0.106811319505737</v>
      </c>
      <c r="M1197">
        <v>-2.40326845564856</v>
      </c>
      <c r="N1197">
        <v>-2.7925580935488199</v>
      </c>
      <c r="O1197">
        <v>0</v>
      </c>
    </row>
    <row r="1198" spans="1:15" x14ac:dyDescent="0.3">
      <c r="A1198" t="s">
        <v>3407</v>
      </c>
      <c r="B1198" t="s">
        <v>3408</v>
      </c>
      <c r="C1198" t="s">
        <v>2636</v>
      </c>
      <c r="D1198" t="s">
        <v>3409</v>
      </c>
      <c r="E1198">
        <v>63</v>
      </c>
      <c r="F1198">
        <v>31</v>
      </c>
      <c r="G1198">
        <v>5</v>
      </c>
      <c r="H1198">
        <v>27</v>
      </c>
      <c r="I1198">
        <v>0</v>
      </c>
      <c r="J1198">
        <v>0.49206349206349198</v>
      </c>
      <c r="K1198">
        <v>0.68932038834951503</v>
      </c>
      <c r="L1198">
        <v>0.106811319505737</v>
      </c>
      <c r="M1198">
        <v>-1.84677894813787</v>
      </c>
      <c r="N1198">
        <v>-2.1520398429824898</v>
      </c>
      <c r="O1198">
        <v>0</v>
      </c>
    </row>
    <row r="1199" spans="1:15" x14ac:dyDescent="0.3">
      <c r="A1199" t="s">
        <v>3424</v>
      </c>
      <c r="B1199" t="s">
        <v>3425</v>
      </c>
      <c r="C1199" t="s">
        <v>17</v>
      </c>
      <c r="D1199" t="s">
        <v>3426</v>
      </c>
      <c r="E1199">
        <v>68</v>
      </c>
      <c r="F1199">
        <v>33</v>
      </c>
      <c r="G1199">
        <v>14</v>
      </c>
      <c r="H1199">
        <v>21</v>
      </c>
      <c r="I1199">
        <v>8</v>
      </c>
      <c r="J1199">
        <v>0.48529411764705899</v>
      </c>
      <c r="K1199">
        <v>0.68932038834951503</v>
      </c>
      <c r="L1199">
        <v>0.106811319505737</v>
      </c>
      <c r="M1199">
        <v>-1.9101558865350201</v>
      </c>
      <c r="N1199">
        <v>-2.2249865655361201</v>
      </c>
      <c r="O1199">
        <v>0</v>
      </c>
    </row>
    <row r="1200" spans="1:15" x14ac:dyDescent="0.3">
      <c r="A1200" t="s">
        <v>3471</v>
      </c>
      <c r="B1200" t="s">
        <v>3472</v>
      </c>
      <c r="C1200" t="s">
        <v>84</v>
      </c>
      <c r="D1200" t="s">
        <v>3473</v>
      </c>
      <c r="E1200">
        <v>316</v>
      </c>
      <c r="F1200">
        <v>159</v>
      </c>
      <c r="G1200">
        <v>53</v>
      </c>
      <c r="H1200">
        <v>104</v>
      </c>
      <c r="I1200">
        <v>7</v>
      </c>
      <c r="J1200">
        <v>0.503164556962025</v>
      </c>
      <c r="K1200">
        <v>0.68932038834951503</v>
      </c>
      <c r="L1200">
        <v>0.106811319505737</v>
      </c>
      <c r="M1200">
        <v>-1.7428474083918699</v>
      </c>
      <c r="N1200">
        <v>-2.0324148597288798</v>
      </c>
      <c r="O1200">
        <v>0</v>
      </c>
    </row>
    <row r="1201" spans="1:15" x14ac:dyDescent="0.3">
      <c r="A1201" t="s">
        <v>3474</v>
      </c>
      <c r="B1201" t="s">
        <v>3475</v>
      </c>
      <c r="C1201" t="s">
        <v>508</v>
      </c>
      <c r="D1201" t="s">
        <v>3476</v>
      </c>
      <c r="E1201">
        <v>130</v>
      </c>
      <c r="F1201">
        <v>54</v>
      </c>
      <c r="G1201">
        <v>31</v>
      </c>
      <c r="H1201">
        <v>45</v>
      </c>
      <c r="I1201">
        <v>16</v>
      </c>
      <c r="J1201">
        <v>0.41538461538461502</v>
      </c>
      <c r="K1201">
        <v>0.68932038834951503</v>
      </c>
      <c r="L1201">
        <v>0.106811319505737</v>
      </c>
      <c r="M1201">
        <v>-2.5646698705017501</v>
      </c>
      <c r="N1201">
        <v>-2.9783307819560898</v>
      </c>
      <c r="O1201">
        <v>0</v>
      </c>
    </row>
    <row r="1202" spans="1:15" x14ac:dyDescent="0.3">
      <c r="A1202" t="s">
        <v>3525</v>
      </c>
      <c r="B1202" t="s">
        <v>3526</v>
      </c>
      <c r="C1202" t="s">
        <v>3527</v>
      </c>
      <c r="D1202" t="s">
        <v>3528</v>
      </c>
      <c r="E1202">
        <v>387</v>
      </c>
      <c r="F1202">
        <v>150</v>
      </c>
      <c r="G1202">
        <v>92</v>
      </c>
      <c r="H1202">
        <v>145</v>
      </c>
      <c r="I1202">
        <v>35</v>
      </c>
      <c r="J1202">
        <v>0.387596899224806</v>
      </c>
      <c r="K1202">
        <v>0.68932038834951503</v>
      </c>
      <c r="L1202">
        <v>0.106811319505737</v>
      </c>
      <c r="M1202">
        <v>-2.8248269052467099</v>
      </c>
      <c r="N1202">
        <v>-3.2777709807709101</v>
      </c>
      <c r="O1202">
        <v>0</v>
      </c>
    </row>
    <row r="1203" spans="1:15" x14ac:dyDescent="0.3">
      <c r="A1203" t="s">
        <v>3550</v>
      </c>
      <c r="B1203" t="s">
        <v>3551</v>
      </c>
      <c r="C1203" t="s">
        <v>233</v>
      </c>
      <c r="D1203" t="s">
        <v>3549</v>
      </c>
      <c r="E1203">
        <v>486</v>
      </c>
      <c r="F1203">
        <v>231</v>
      </c>
      <c r="G1203">
        <v>53</v>
      </c>
      <c r="H1203">
        <v>202</v>
      </c>
      <c r="I1203">
        <v>8</v>
      </c>
      <c r="J1203">
        <v>0.47530864197530898</v>
      </c>
      <c r="K1203">
        <v>0.68932038834951503</v>
      </c>
      <c r="L1203">
        <v>0.106811319505737</v>
      </c>
      <c r="M1203">
        <v>-2.00364294125878</v>
      </c>
      <c r="N1203">
        <v>-2.3325899685367002</v>
      </c>
      <c r="O1203">
        <v>0</v>
      </c>
    </row>
    <row r="1204" spans="1:15" x14ac:dyDescent="0.3">
      <c r="A1204" t="s">
        <v>3643</v>
      </c>
      <c r="B1204" t="s">
        <v>3644</v>
      </c>
      <c r="C1204" t="s">
        <v>3645</v>
      </c>
      <c r="D1204" t="s">
        <v>1737</v>
      </c>
      <c r="E1204">
        <v>409</v>
      </c>
      <c r="F1204">
        <v>189</v>
      </c>
      <c r="G1204">
        <v>49</v>
      </c>
      <c r="H1204">
        <v>171</v>
      </c>
      <c r="I1204">
        <v>6</v>
      </c>
      <c r="J1204">
        <v>0.46210268948655298</v>
      </c>
      <c r="K1204">
        <v>0.68932038834951503</v>
      </c>
      <c r="L1204">
        <v>0.106811319505737</v>
      </c>
      <c r="M1204">
        <v>-2.1272810776460598</v>
      </c>
      <c r="N1204">
        <v>-2.47489720300067</v>
      </c>
      <c r="O1204">
        <v>0</v>
      </c>
    </row>
    <row r="1205" spans="1:15" x14ac:dyDescent="0.3">
      <c r="A1205" t="s">
        <v>3663</v>
      </c>
      <c r="B1205" t="s">
        <v>3664</v>
      </c>
      <c r="C1205" t="s">
        <v>33</v>
      </c>
      <c r="D1205" t="s">
        <v>3665</v>
      </c>
      <c r="E1205">
        <v>317</v>
      </c>
      <c r="F1205">
        <v>158</v>
      </c>
      <c r="G1205">
        <v>48</v>
      </c>
      <c r="H1205">
        <v>111</v>
      </c>
      <c r="I1205">
        <v>23</v>
      </c>
      <c r="J1205">
        <v>0.49842271293375401</v>
      </c>
      <c r="K1205">
        <v>0.68932038834951503</v>
      </c>
      <c r="L1205">
        <v>0.106811319505737</v>
      </c>
      <c r="M1205">
        <v>-1.78724199175826</v>
      </c>
      <c r="N1205">
        <v>-2.0835129316398202</v>
      </c>
      <c r="O1205">
        <v>0</v>
      </c>
    </row>
    <row r="1206" spans="1:15" x14ac:dyDescent="0.3">
      <c r="A1206" t="s">
        <v>3686</v>
      </c>
      <c r="B1206" t="s">
        <v>3687</v>
      </c>
      <c r="C1206" t="s">
        <v>1500</v>
      </c>
      <c r="D1206" t="s">
        <v>3688</v>
      </c>
      <c r="E1206">
        <v>81</v>
      </c>
      <c r="F1206">
        <v>18</v>
      </c>
      <c r="G1206">
        <v>2</v>
      </c>
      <c r="H1206">
        <v>61</v>
      </c>
      <c r="I1206">
        <v>4</v>
      </c>
      <c r="J1206">
        <v>0.22222222222222199</v>
      </c>
      <c r="K1206">
        <v>0.68932038834951503</v>
      </c>
      <c r="L1206">
        <v>0.106811319505737</v>
      </c>
      <c r="M1206">
        <v>-4.3731148373483402</v>
      </c>
      <c r="N1206">
        <v>-5.0598471282239696</v>
      </c>
      <c r="O1206">
        <v>0</v>
      </c>
    </row>
    <row r="1207" spans="1:15" x14ac:dyDescent="0.3">
      <c r="A1207" t="s">
        <v>3719</v>
      </c>
      <c r="B1207" t="s">
        <v>3720</v>
      </c>
      <c r="C1207" t="s">
        <v>3013</v>
      </c>
      <c r="D1207" t="s">
        <v>3721</v>
      </c>
      <c r="E1207">
        <v>348</v>
      </c>
      <c r="F1207">
        <v>171</v>
      </c>
      <c r="G1207">
        <v>29</v>
      </c>
      <c r="H1207">
        <v>148</v>
      </c>
      <c r="I1207">
        <v>11</v>
      </c>
      <c r="J1207">
        <v>0.49137931034482801</v>
      </c>
      <c r="K1207">
        <v>0.68932038834951503</v>
      </c>
      <c r="L1207">
        <v>0.106811319505737</v>
      </c>
      <c r="M1207">
        <v>-1.85318446509834</v>
      </c>
      <c r="N1207">
        <v>-2.1594125795069399</v>
      </c>
      <c r="O1207">
        <v>0</v>
      </c>
    </row>
    <row r="1208" spans="1:15" x14ac:dyDescent="0.3">
      <c r="A1208" t="s">
        <v>3728</v>
      </c>
      <c r="B1208" t="s">
        <v>3729</v>
      </c>
      <c r="C1208" t="s">
        <v>3730</v>
      </c>
      <c r="D1208" t="s">
        <v>3731</v>
      </c>
      <c r="E1208">
        <v>343</v>
      </c>
      <c r="F1208">
        <v>167</v>
      </c>
      <c r="G1208">
        <v>68</v>
      </c>
      <c r="H1208">
        <v>108</v>
      </c>
      <c r="I1208">
        <v>27</v>
      </c>
      <c r="J1208">
        <v>0.48688046647230299</v>
      </c>
      <c r="K1208">
        <v>0.68932038834951503</v>
      </c>
      <c r="L1208">
        <v>0.106811319505737</v>
      </c>
      <c r="M1208">
        <v>-1.8953040072343501</v>
      </c>
      <c r="N1208">
        <v>-2.2078920837554299</v>
      </c>
      <c r="O1208">
        <v>0</v>
      </c>
    </row>
    <row r="1209" spans="1:15" x14ac:dyDescent="0.3">
      <c r="A1209" t="s">
        <v>3732</v>
      </c>
      <c r="B1209" t="s">
        <v>3733</v>
      </c>
      <c r="C1209" t="s">
        <v>2926</v>
      </c>
      <c r="D1209" t="s">
        <v>3734</v>
      </c>
      <c r="E1209">
        <v>198</v>
      </c>
      <c r="F1209">
        <v>94</v>
      </c>
      <c r="G1209">
        <v>19</v>
      </c>
      <c r="H1209">
        <v>85</v>
      </c>
      <c r="I1209">
        <v>24</v>
      </c>
      <c r="J1209">
        <v>0.47474747474747497</v>
      </c>
      <c r="K1209">
        <v>0.68932038834951503</v>
      </c>
      <c r="L1209">
        <v>0.106811319505737</v>
      </c>
      <c r="M1209">
        <v>-2.0088967592102001</v>
      </c>
      <c r="N1209">
        <v>-2.33863710192847</v>
      </c>
      <c r="O1209">
        <v>0</v>
      </c>
    </row>
    <row r="1210" spans="1:15" x14ac:dyDescent="0.3">
      <c r="A1210" t="s">
        <v>3802</v>
      </c>
      <c r="B1210" t="s">
        <v>3803</v>
      </c>
      <c r="C1210" t="s">
        <v>842</v>
      </c>
      <c r="D1210" t="s">
        <v>3804</v>
      </c>
      <c r="E1210">
        <v>468</v>
      </c>
      <c r="F1210">
        <v>210</v>
      </c>
      <c r="G1210">
        <v>87</v>
      </c>
      <c r="H1210">
        <v>171</v>
      </c>
      <c r="I1210">
        <v>0</v>
      </c>
      <c r="J1210">
        <v>0.44871794871794901</v>
      </c>
      <c r="K1210">
        <v>0.68932038834951503</v>
      </c>
      <c r="L1210">
        <v>0.106811319505737</v>
      </c>
      <c r="M1210">
        <v>-2.2525930841875099</v>
      </c>
      <c r="N1210">
        <v>-2.6191310584850802</v>
      </c>
      <c r="O1210">
        <v>0</v>
      </c>
    </row>
  </sheetData>
  <autoFilter ref="A1:O1" xr:uid="{00000000-0001-0000-0000-000000000000}">
    <sortState xmlns:xlrd2="http://schemas.microsoft.com/office/spreadsheetml/2017/richdata2" ref="A2:O1210">
      <sortCondition descending="1" ref="O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35E4A-BEE1-40E2-A0FD-AB644E418F8A}">
  <dimension ref="A1:AF791"/>
  <sheetViews>
    <sheetView workbookViewId="0">
      <pane xSplit="2" ySplit="1" topLeftCell="C2" activePane="bottomRight" state="frozen"/>
      <selection activeCell="R801" sqref="R801"/>
      <selection pane="topRight" activeCell="R801" sqref="R801"/>
      <selection pane="bottomLeft" activeCell="R801" sqref="R801"/>
      <selection pane="bottomRight"/>
    </sheetView>
  </sheetViews>
  <sheetFormatPr defaultColWidth="11.44140625" defaultRowHeight="14.4" x14ac:dyDescent="0.3"/>
  <cols>
    <col min="11" max="11" width="15.5546875" customWidth="1"/>
  </cols>
  <sheetData>
    <row r="1" spans="1:3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3811</v>
      </c>
      <c r="F1" s="1" t="s">
        <v>3812</v>
      </c>
      <c r="G1" s="1" t="s">
        <v>3813</v>
      </c>
      <c r="H1" s="1" t="s">
        <v>3814</v>
      </c>
      <c r="I1" s="1" t="s">
        <v>3815</v>
      </c>
      <c r="J1" s="1" t="s">
        <v>3816</v>
      </c>
      <c r="K1" s="1" t="s">
        <v>3817</v>
      </c>
      <c r="L1" s="1" t="s">
        <v>3818</v>
      </c>
      <c r="M1" s="1" t="s">
        <v>3819</v>
      </c>
      <c r="N1" s="1" t="s">
        <v>3820</v>
      </c>
      <c r="O1" s="1" t="s">
        <v>3821</v>
      </c>
      <c r="P1" s="1" t="s">
        <v>3822</v>
      </c>
      <c r="Q1" s="1" t="s">
        <v>3823</v>
      </c>
      <c r="R1" s="1" t="s">
        <v>3824</v>
      </c>
      <c r="S1" s="1" t="s">
        <v>3825</v>
      </c>
      <c r="T1" s="1" t="s">
        <v>3826</v>
      </c>
      <c r="U1" s="1" t="s">
        <v>3827</v>
      </c>
      <c r="V1" s="1" t="s">
        <v>3828</v>
      </c>
      <c r="W1" s="1" t="s">
        <v>3829</v>
      </c>
      <c r="X1" s="1" t="s">
        <v>3830</v>
      </c>
      <c r="Y1" s="1" t="s">
        <v>3831</v>
      </c>
      <c r="Z1" s="1" t="s">
        <v>3832</v>
      </c>
      <c r="AA1" s="1" t="s">
        <v>3833</v>
      </c>
      <c r="AB1" s="1" t="s">
        <v>3834</v>
      </c>
      <c r="AC1" s="1" t="s">
        <v>3835</v>
      </c>
      <c r="AD1" s="1" t="s">
        <v>3836</v>
      </c>
      <c r="AE1" s="1" t="s">
        <v>3837</v>
      </c>
      <c r="AF1" s="1" t="s">
        <v>4068</v>
      </c>
    </row>
    <row r="2" spans="1:32" x14ac:dyDescent="0.3">
      <c r="A2" t="s">
        <v>3851</v>
      </c>
      <c r="B2" t="s">
        <v>3852</v>
      </c>
      <c r="C2" t="s">
        <v>2462</v>
      </c>
      <c r="D2" t="s">
        <v>3853</v>
      </c>
      <c r="E2" t="s">
        <v>3841</v>
      </c>
      <c r="F2">
        <v>198</v>
      </c>
      <c r="G2">
        <v>161</v>
      </c>
      <c r="H2">
        <v>255</v>
      </c>
      <c r="I2">
        <v>250</v>
      </c>
      <c r="J2">
        <v>76</v>
      </c>
      <c r="K2">
        <v>8</v>
      </c>
      <c r="L2">
        <v>198</v>
      </c>
      <c r="M2">
        <v>-37</v>
      </c>
      <c r="N2">
        <v>1.58385093167702</v>
      </c>
      <c r="O2">
        <v>110.96</v>
      </c>
      <c r="P2">
        <v>0.105263157894737</v>
      </c>
      <c r="Q2">
        <v>1.0793329219799801</v>
      </c>
      <c r="R2">
        <v>0.16134930048653201</v>
      </c>
      <c r="S2">
        <v>3.1268682800341701</v>
      </c>
      <c r="T2">
        <v>224.30767590618299</v>
      </c>
      <c r="U2">
        <v>131.62744254474001</v>
      </c>
      <c r="V2">
        <v>-0.861124957796368</v>
      </c>
      <c r="W2">
        <v>0.39337613529595999</v>
      </c>
      <c r="X2">
        <v>0.178059483080203</v>
      </c>
      <c r="Y2">
        <v>-1.6180715141773701</v>
      </c>
      <c r="Z2">
        <v>3.8670813969060398</v>
      </c>
      <c r="AA2">
        <v>-1.0462755612563199</v>
      </c>
      <c r="AB2">
        <v>-1.9003630225994399</v>
      </c>
      <c r="AC2">
        <v>10</v>
      </c>
      <c r="AD2">
        <v>7</v>
      </c>
      <c r="AE2">
        <v>9</v>
      </c>
      <c r="AF2">
        <v>26</v>
      </c>
    </row>
    <row r="3" spans="1:32" x14ac:dyDescent="0.3">
      <c r="A3" t="s">
        <v>3879</v>
      </c>
      <c r="B3" t="s">
        <v>3880</v>
      </c>
      <c r="C3" t="s">
        <v>2466</v>
      </c>
      <c r="D3" t="s">
        <v>3881</v>
      </c>
      <c r="E3" t="s">
        <v>3841</v>
      </c>
      <c r="F3">
        <v>396</v>
      </c>
      <c r="G3">
        <v>352</v>
      </c>
      <c r="H3">
        <v>512</v>
      </c>
      <c r="I3">
        <v>477</v>
      </c>
      <c r="J3">
        <v>154</v>
      </c>
      <c r="K3">
        <v>16</v>
      </c>
      <c r="L3">
        <v>396</v>
      </c>
      <c r="M3">
        <v>-44</v>
      </c>
      <c r="N3">
        <v>1.4545454545454499</v>
      </c>
      <c r="O3">
        <v>117.840670859539</v>
      </c>
      <c r="P3">
        <v>0.103896103896104</v>
      </c>
      <c r="Q3">
        <v>1.0793329219799801</v>
      </c>
      <c r="R3">
        <v>0.16134930048653201</v>
      </c>
      <c r="S3">
        <v>2.3254673644946702</v>
      </c>
      <c r="T3">
        <v>224.30767590618299</v>
      </c>
      <c r="U3">
        <v>131.62744254474001</v>
      </c>
      <c r="V3">
        <v>-0.80885112548210703</v>
      </c>
      <c r="W3">
        <v>0.39337613529595999</v>
      </c>
      <c r="X3">
        <v>0.178059483080203</v>
      </c>
      <c r="Y3">
        <v>-1.6257490271914701</v>
      </c>
      <c r="Z3">
        <v>2.8639472021443999</v>
      </c>
      <c r="AA3">
        <v>-0.98207328012924699</v>
      </c>
      <c r="AB3">
        <v>-1.90906012439088</v>
      </c>
      <c r="AC3">
        <v>10</v>
      </c>
      <c r="AD3">
        <v>7</v>
      </c>
      <c r="AE3">
        <v>9</v>
      </c>
      <c r="AF3">
        <v>26</v>
      </c>
    </row>
    <row r="4" spans="1:32" x14ac:dyDescent="0.3">
      <c r="A4" t="s">
        <v>3015</v>
      </c>
      <c r="B4" t="s">
        <v>3016</v>
      </c>
      <c r="C4" t="s">
        <v>650</v>
      </c>
      <c r="D4" t="s">
        <v>3017</v>
      </c>
      <c r="E4" t="s">
        <v>3841</v>
      </c>
      <c r="F4">
        <v>194</v>
      </c>
      <c r="G4">
        <v>194</v>
      </c>
      <c r="H4">
        <v>245</v>
      </c>
      <c r="I4">
        <v>240</v>
      </c>
      <c r="J4">
        <v>68</v>
      </c>
      <c r="K4">
        <v>11</v>
      </c>
      <c r="L4">
        <v>193</v>
      </c>
      <c r="M4">
        <v>1</v>
      </c>
      <c r="N4">
        <v>1.2628865979381401</v>
      </c>
      <c r="O4">
        <v>103.416666666667</v>
      </c>
      <c r="P4">
        <v>0.161764705882353</v>
      </c>
      <c r="Q4">
        <v>1.0793329219799801</v>
      </c>
      <c r="R4">
        <v>0.16134930048653201</v>
      </c>
      <c r="S4">
        <v>1.1376168065475101</v>
      </c>
      <c r="T4">
        <v>224.30767590618299</v>
      </c>
      <c r="U4">
        <v>131.62744254474001</v>
      </c>
      <c r="V4">
        <v>-0.91843316942381303</v>
      </c>
      <c r="W4">
        <v>0.39337613529595999</v>
      </c>
      <c r="X4">
        <v>0.178059483080203</v>
      </c>
      <c r="Y4">
        <v>-1.30075312702825</v>
      </c>
      <c r="Z4">
        <v>1.3770840231307699</v>
      </c>
      <c r="AA4">
        <v>-1.1166610247072299</v>
      </c>
      <c r="AB4">
        <v>-1.54090413164589</v>
      </c>
      <c r="AC4">
        <v>8</v>
      </c>
      <c r="AD4">
        <v>8</v>
      </c>
      <c r="AE4">
        <v>9</v>
      </c>
      <c r="AF4">
        <v>25</v>
      </c>
    </row>
    <row r="5" spans="1:32" x14ac:dyDescent="0.3">
      <c r="A5" t="s">
        <v>3222</v>
      </c>
      <c r="B5" t="s">
        <v>3223</v>
      </c>
      <c r="C5" t="s">
        <v>259</v>
      </c>
      <c r="D5" t="s">
        <v>3221</v>
      </c>
      <c r="E5" t="s">
        <v>3841</v>
      </c>
      <c r="F5">
        <v>243</v>
      </c>
      <c r="G5">
        <v>243</v>
      </c>
      <c r="H5">
        <v>307</v>
      </c>
      <c r="I5">
        <v>282</v>
      </c>
      <c r="J5">
        <v>70</v>
      </c>
      <c r="K5">
        <v>9</v>
      </c>
      <c r="L5">
        <v>242</v>
      </c>
      <c r="M5">
        <v>1</v>
      </c>
      <c r="N5">
        <v>1.26337448559671</v>
      </c>
      <c r="O5">
        <v>90.602836879432601</v>
      </c>
      <c r="P5">
        <v>0.128571428571429</v>
      </c>
      <c r="Q5">
        <v>1.0793329219799801</v>
      </c>
      <c r="R5">
        <v>0.16134930048653201</v>
      </c>
      <c r="S5">
        <v>1.14064060433958</v>
      </c>
      <c r="T5">
        <v>224.30767590618299</v>
      </c>
      <c r="U5">
        <v>131.62744254474001</v>
      </c>
      <c r="V5">
        <v>-1.0157823964505299</v>
      </c>
      <c r="W5">
        <v>0.39337613529595999</v>
      </c>
      <c r="X5">
        <v>0.178059483080203</v>
      </c>
      <c r="Y5">
        <v>-1.48716991728689</v>
      </c>
      <c r="Z5">
        <v>1.3808689888133101</v>
      </c>
      <c r="AA5">
        <v>-1.2362245264512399</v>
      </c>
      <c r="AB5">
        <v>-1.75207743705539</v>
      </c>
      <c r="AC5">
        <v>8</v>
      </c>
      <c r="AD5">
        <v>8</v>
      </c>
      <c r="AE5">
        <v>9</v>
      </c>
      <c r="AF5">
        <v>25</v>
      </c>
    </row>
    <row r="6" spans="1:32" x14ac:dyDescent="0.3">
      <c r="A6" t="s">
        <v>2796</v>
      </c>
      <c r="B6" t="s">
        <v>2797</v>
      </c>
      <c r="C6" t="s">
        <v>183</v>
      </c>
      <c r="D6" t="s">
        <v>2798</v>
      </c>
      <c r="E6" t="s">
        <v>3841</v>
      </c>
      <c r="F6">
        <v>352</v>
      </c>
      <c r="G6">
        <v>352</v>
      </c>
      <c r="H6">
        <v>467</v>
      </c>
      <c r="I6">
        <v>487</v>
      </c>
      <c r="J6">
        <v>252</v>
      </c>
      <c r="K6">
        <v>10</v>
      </c>
      <c r="L6">
        <v>352</v>
      </c>
      <c r="M6">
        <v>0</v>
      </c>
      <c r="N6">
        <v>1.3267045454545501</v>
      </c>
      <c r="O6">
        <v>188.87063655030801</v>
      </c>
      <c r="P6">
        <v>3.9682539682539701E-2</v>
      </c>
      <c r="Q6">
        <v>1.0793329219799801</v>
      </c>
      <c r="R6">
        <v>0.16134930048653201</v>
      </c>
      <c r="S6">
        <v>1.53314345168304</v>
      </c>
      <c r="T6">
        <v>224.30767590618299</v>
      </c>
      <c r="U6">
        <v>131.62744254474001</v>
      </c>
      <c r="V6">
        <v>-0.26922227364426898</v>
      </c>
      <c r="W6">
        <v>0.39337613529595999</v>
      </c>
      <c r="X6">
        <v>0.178059483080203</v>
      </c>
      <c r="Y6">
        <v>-1.9863788746039901</v>
      </c>
      <c r="Z6">
        <v>1.8721749258004901</v>
      </c>
      <c r="AA6">
        <v>-0.31930566359620699</v>
      </c>
      <c r="AB6">
        <v>-2.3175823224276799</v>
      </c>
      <c r="AC6">
        <v>9</v>
      </c>
      <c r="AD6">
        <v>6</v>
      </c>
      <c r="AE6">
        <v>10</v>
      </c>
      <c r="AF6">
        <v>25</v>
      </c>
    </row>
    <row r="7" spans="1:32" x14ac:dyDescent="0.3">
      <c r="A7" t="s">
        <v>1114</v>
      </c>
      <c r="B7" t="s">
        <v>1115</v>
      </c>
      <c r="C7" t="s">
        <v>1116</v>
      </c>
      <c r="D7" t="s">
        <v>1117</v>
      </c>
      <c r="E7" t="s">
        <v>3841</v>
      </c>
      <c r="F7">
        <v>241</v>
      </c>
      <c r="G7">
        <v>241</v>
      </c>
      <c r="H7">
        <v>295</v>
      </c>
      <c r="I7">
        <v>285</v>
      </c>
      <c r="J7">
        <v>62</v>
      </c>
      <c r="K7">
        <v>1</v>
      </c>
      <c r="L7">
        <v>241</v>
      </c>
      <c r="M7">
        <v>0</v>
      </c>
      <c r="N7">
        <v>1.2240663900414901</v>
      </c>
      <c r="O7">
        <v>79.403508771929793</v>
      </c>
      <c r="P7">
        <v>1.6129032258064498E-2</v>
      </c>
      <c r="Q7">
        <v>1.0793329219799801</v>
      </c>
      <c r="R7">
        <v>0.16134930048653201</v>
      </c>
      <c r="S7">
        <v>0.89701949512693602</v>
      </c>
      <c r="T7">
        <v>224.30767590618299</v>
      </c>
      <c r="U7">
        <v>131.62744254474001</v>
      </c>
      <c r="V7">
        <v>-1.1008659313957301</v>
      </c>
      <c r="W7">
        <v>0.39337613529595999</v>
      </c>
      <c r="X7">
        <v>0.178059483080203</v>
      </c>
      <c r="Y7">
        <v>-2.11865774578248</v>
      </c>
      <c r="Z7">
        <v>1.0759221632254501</v>
      </c>
      <c r="AA7">
        <v>-1.34072340835829</v>
      </c>
      <c r="AB7">
        <v>-2.4674280869848602</v>
      </c>
      <c r="AC7">
        <v>7</v>
      </c>
      <c r="AD7">
        <v>8</v>
      </c>
      <c r="AE7">
        <v>10</v>
      </c>
      <c r="AF7">
        <v>25</v>
      </c>
    </row>
    <row r="8" spans="1:32" x14ac:dyDescent="0.3">
      <c r="A8" t="s">
        <v>3866</v>
      </c>
      <c r="B8" t="s">
        <v>3867</v>
      </c>
      <c r="C8" t="s">
        <v>1201</v>
      </c>
      <c r="D8" t="s">
        <v>3868</v>
      </c>
      <c r="E8" t="s">
        <v>3841</v>
      </c>
      <c r="F8">
        <v>236</v>
      </c>
      <c r="G8">
        <v>236</v>
      </c>
      <c r="H8">
        <v>349</v>
      </c>
      <c r="I8">
        <v>305</v>
      </c>
      <c r="J8">
        <v>137</v>
      </c>
      <c r="K8">
        <v>28</v>
      </c>
      <c r="L8">
        <v>234</v>
      </c>
      <c r="M8">
        <v>2</v>
      </c>
      <c r="N8">
        <v>1.47881355932203</v>
      </c>
      <c r="O8">
        <v>163.95081967213099</v>
      </c>
      <c r="P8">
        <v>0.20437956204379601</v>
      </c>
      <c r="Q8">
        <v>1.0793329219799801</v>
      </c>
      <c r="R8">
        <v>0.16134930048653201</v>
      </c>
      <c r="S8">
        <v>2.47587461574027</v>
      </c>
      <c r="T8">
        <v>224.30767590618299</v>
      </c>
      <c r="U8">
        <v>131.62744254474001</v>
      </c>
      <c r="V8">
        <v>-0.45854310520039798</v>
      </c>
      <c r="W8">
        <v>0.39337613529595999</v>
      </c>
      <c r="X8">
        <v>0.178059483080203</v>
      </c>
      <c r="Y8">
        <v>-1.06142380053432</v>
      </c>
      <c r="Z8">
        <v>3.0522158376537498</v>
      </c>
      <c r="AA8">
        <v>-0.551827916368961</v>
      </c>
      <c r="AB8">
        <v>-1.2697914014726399</v>
      </c>
      <c r="AC8">
        <v>10</v>
      </c>
      <c r="AD8">
        <v>6</v>
      </c>
      <c r="AE8">
        <v>8</v>
      </c>
      <c r="AF8">
        <v>24</v>
      </c>
    </row>
    <row r="9" spans="1:32" x14ac:dyDescent="0.3">
      <c r="A9" t="s">
        <v>1628</v>
      </c>
      <c r="B9" t="s">
        <v>1629</v>
      </c>
      <c r="C9" t="s">
        <v>77</v>
      </c>
      <c r="D9" t="s">
        <v>1630</v>
      </c>
      <c r="E9" t="s">
        <v>3841</v>
      </c>
      <c r="F9">
        <v>238</v>
      </c>
      <c r="G9">
        <v>238</v>
      </c>
      <c r="H9">
        <v>293</v>
      </c>
      <c r="I9">
        <v>280</v>
      </c>
      <c r="J9">
        <v>86</v>
      </c>
      <c r="K9">
        <v>16</v>
      </c>
      <c r="L9">
        <v>238</v>
      </c>
      <c r="M9">
        <v>0</v>
      </c>
      <c r="N9">
        <v>1.23109243697479</v>
      </c>
      <c r="O9">
        <v>112.107142857143</v>
      </c>
      <c r="P9">
        <v>0.186046511627907</v>
      </c>
      <c r="Q9">
        <v>1.0793329219799801</v>
      </c>
      <c r="R9">
        <v>0.16134930048653201</v>
      </c>
      <c r="S9">
        <v>0.94056506310962795</v>
      </c>
      <c r="T9">
        <v>224.30767590618299</v>
      </c>
      <c r="U9">
        <v>131.62744254474001</v>
      </c>
      <c r="V9">
        <v>-0.85240988413873797</v>
      </c>
      <c r="W9">
        <v>0.39337613529595999</v>
      </c>
      <c r="X9">
        <v>0.178059483080203</v>
      </c>
      <c r="Y9">
        <v>-1.1643840590880901</v>
      </c>
      <c r="Z9">
        <v>1.1304292737449699</v>
      </c>
      <c r="AA9">
        <v>-1.0355717811001901</v>
      </c>
      <c r="AB9">
        <v>-1.3864249841797001</v>
      </c>
      <c r="AC9">
        <v>8</v>
      </c>
      <c r="AD9">
        <v>7</v>
      </c>
      <c r="AE9">
        <v>8</v>
      </c>
      <c r="AF9">
        <v>23</v>
      </c>
    </row>
    <row r="10" spans="1:32" x14ac:dyDescent="0.3">
      <c r="A10" t="s">
        <v>3413</v>
      </c>
      <c r="B10" t="s">
        <v>3414</v>
      </c>
      <c r="C10" t="s">
        <v>978</v>
      </c>
      <c r="D10" t="s">
        <v>3415</v>
      </c>
      <c r="E10" t="s">
        <v>3841</v>
      </c>
      <c r="F10">
        <v>213</v>
      </c>
      <c r="G10">
        <v>213</v>
      </c>
      <c r="H10">
        <v>250</v>
      </c>
      <c r="I10">
        <v>247</v>
      </c>
      <c r="J10">
        <v>62</v>
      </c>
      <c r="K10">
        <v>11</v>
      </c>
      <c r="L10">
        <v>213</v>
      </c>
      <c r="M10">
        <v>0</v>
      </c>
      <c r="N10">
        <v>1.1737089201877899</v>
      </c>
      <c r="O10">
        <v>91.619433198380605</v>
      </c>
      <c r="P10">
        <v>0.17741935483870999</v>
      </c>
      <c r="Q10">
        <v>1.0793329219799801</v>
      </c>
      <c r="R10">
        <v>0.16134930048653201</v>
      </c>
      <c r="S10">
        <v>0.58491730626183003</v>
      </c>
      <c r="T10">
        <v>224.30767590618299</v>
      </c>
      <c r="U10">
        <v>131.62744254474001</v>
      </c>
      <c r="V10">
        <v>-1.0080591109464301</v>
      </c>
      <c r="W10">
        <v>0.39337613529595999</v>
      </c>
      <c r="X10">
        <v>0.178059483080203</v>
      </c>
      <c r="Y10">
        <v>-1.21283504097323</v>
      </c>
      <c r="Z10">
        <v>0.68525580405392506</v>
      </c>
      <c r="AA10">
        <v>-1.22673885216247</v>
      </c>
      <c r="AB10">
        <v>-1.4413103514303001</v>
      </c>
      <c r="AC10">
        <v>7</v>
      </c>
      <c r="AD10">
        <v>8</v>
      </c>
      <c r="AE10">
        <v>8</v>
      </c>
      <c r="AF10">
        <v>23</v>
      </c>
    </row>
    <row r="11" spans="1:32" x14ac:dyDescent="0.3">
      <c r="A11" t="s">
        <v>3305</v>
      </c>
      <c r="B11" t="s">
        <v>3306</v>
      </c>
      <c r="C11" t="s">
        <v>842</v>
      </c>
      <c r="D11" t="s">
        <v>3307</v>
      </c>
      <c r="E11" t="s">
        <v>3841</v>
      </c>
      <c r="F11">
        <v>299</v>
      </c>
      <c r="G11">
        <v>299</v>
      </c>
      <c r="H11">
        <v>334</v>
      </c>
      <c r="I11">
        <v>307</v>
      </c>
      <c r="J11">
        <v>45</v>
      </c>
      <c r="K11">
        <v>8</v>
      </c>
      <c r="L11">
        <v>299</v>
      </c>
      <c r="M11">
        <v>0</v>
      </c>
      <c r="N11">
        <v>1.11705685618729</v>
      </c>
      <c r="O11">
        <v>53.501628664495101</v>
      </c>
      <c r="P11">
        <v>0.17777777777777801</v>
      </c>
      <c r="Q11">
        <v>1.0793329219799801</v>
      </c>
      <c r="R11">
        <v>0.16134930048653201</v>
      </c>
      <c r="S11">
        <v>0.23380289901200399</v>
      </c>
      <c r="T11">
        <v>224.30767590618299</v>
      </c>
      <c r="U11">
        <v>131.62744254474001</v>
      </c>
      <c r="V11">
        <v>-1.2976476936686701</v>
      </c>
      <c r="W11">
        <v>0.39337613529595999</v>
      </c>
      <c r="X11">
        <v>0.178059483080203</v>
      </c>
      <c r="Y11">
        <v>-1.21082210162921</v>
      </c>
      <c r="Z11">
        <v>0.24575684497342901</v>
      </c>
      <c r="AA11">
        <v>-1.58240911347697</v>
      </c>
      <c r="AB11">
        <v>-1.43903008979573</v>
      </c>
      <c r="AC11">
        <v>6</v>
      </c>
      <c r="AD11">
        <v>9</v>
      </c>
      <c r="AE11">
        <v>8</v>
      </c>
      <c r="AF11">
        <v>23</v>
      </c>
    </row>
    <row r="12" spans="1:32" x14ac:dyDescent="0.3">
      <c r="A12" t="s">
        <v>2921</v>
      </c>
      <c r="B12" t="s">
        <v>2922</v>
      </c>
      <c r="C12" t="s">
        <v>293</v>
      </c>
      <c r="D12" t="s">
        <v>2923</v>
      </c>
      <c r="E12" t="s">
        <v>3841</v>
      </c>
      <c r="F12">
        <v>265</v>
      </c>
      <c r="G12">
        <v>265</v>
      </c>
      <c r="H12">
        <v>281</v>
      </c>
      <c r="I12">
        <v>292</v>
      </c>
      <c r="J12">
        <v>74</v>
      </c>
      <c r="K12">
        <v>7</v>
      </c>
      <c r="L12">
        <v>265</v>
      </c>
      <c r="M12">
        <v>0</v>
      </c>
      <c r="N12">
        <v>1.06037735849057</v>
      </c>
      <c r="O12">
        <v>92.5</v>
      </c>
      <c r="P12">
        <v>9.45945945945946E-2</v>
      </c>
      <c r="Q12">
        <v>1.0793329219799801</v>
      </c>
      <c r="R12">
        <v>0.16134930048653201</v>
      </c>
      <c r="S12">
        <v>-0.117481534981907</v>
      </c>
      <c r="T12">
        <v>224.30767590618299</v>
      </c>
      <c r="U12">
        <v>131.62744254474001</v>
      </c>
      <c r="V12">
        <v>-1.0013692688846501</v>
      </c>
      <c r="W12">
        <v>0.39337613529595999</v>
      </c>
      <c r="X12">
        <v>0.178059483080203</v>
      </c>
      <c r="Y12">
        <v>-1.6779872407401399</v>
      </c>
      <c r="Z12">
        <v>-0.193954940967767</v>
      </c>
      <c r="AA12">
        <v>-1.21852244441636</v>
      </c>
      <c r="AB12">
        <v>-1.96823567509345</v>
      </c>
      <c r="AC12">
        <v>5</v>
      </c>
      <c r="AD12">
        <v>8</v>
      </c>
      <c r="AE12">
        <v>10</v>
      </c>
      <c r="AF12">
        <v>23</v>
      </c>
    </row>
    <row r="13" spans="1:32" x14ac:dyDescent="0.3">
      <c r="A13" t="s">
        <v>2225</v>
      </c>
      <c r="B13" t="s">
        <v>2226</v>
      </c>
      <c r="C13" t="s">
        <v>150</v>
      </c>
      <c r="D13" t="s">
        <v>2227</v>
      </c>
      <c r="E13" t="s">
        <v>3841</v>
      </c>
      <c r="F13">
        <v>207</v>
      </c>
      <c r="G13">
        <v>207</v>
      </c>
      <c r="H13">
        <v>279</v>
      </c>
      <c r="I13">
        <v>249</v>
      </c>
      <c r="J13">
        <v>122</v>
      </c>
      <c r="K13">
        <v>40</v>
      </c>
      <c r="L13">
        <v>196</v>
      </c>
      <c r="M13">
        <v>11</v>
      </c>
      <c r="N13">
        <v>1.34782608695652</v>
      </c>
      <c r="O13">
        <v>178.835341365462</v>
      </c>
      <c r="P13">
        <v>0.32786885245901598</v>
      </c>
      <c r="Q13">
        <v>1.0793329219799801</v>
      </c>
      <c r="R13">
        <v>0.16134930048653201</v>
      </c>
      <c r="S13">
        <v>1.6640491416258301</v>
      </c>
      <c r="T13">
        <v>224.30767590618299</v>
      </c>
      <c r="U13">
        <v>131.62744254474001</v>
      </c>
      <c r="V13">
        <v>-0.34546241772695302</v>
      </c>
      <c r="W13">
        <v>0.39337613529595999</v>
      </c>
      <c r="X13">
        <v>0.178059483080203</v>
      </c>
      <c r="Y13">
        <v>-0.36789550156919998</v>
      </c>
      <c r="Z13">
        <v>2.0360329540660098</v>
      </c>
      <c r="AA13">
        <v>-0.41294316723546798</v>
      </c>
      <c r="AB13">
        <v>-0.48416118498678401</v>
      </c>
      <c r="AC13">
        <v>10</v>
      </c>
      <c r="AD13">
        <v>6</v>
      </c>
      <c r="AE13">
        <v>6</v>
      </c>
      <c r="AF13">
        <v>22</v>
      </c>
    </row>
    <row r="14" spans="1:32" x14ac:dyDescent="0.3">
      <c r="A14" t="s">
        <v>3799</v>
      </c>
      <c r="B14" t="s">
        <v>3800</v>
      </c>
      <c r="C14" t="s">
        <v>179</v>
      </c>
      <c r="D14" t="s">
        <v>3801</v>
      </c>
      <c r="E14" t="s">
        <v>3841</v>
      </c>
      <c r="F14">
        <v>256</v>
      </c>
      <c r="G14">
        <v>237</v>
      </c>
      <c r="H14">
        <v>328</v>
      </c>
      <c r="I14">
        <v>326</v>
      </c>
      <c r="J14">
        <v>149</v>
      </c>
      <c r="K14">
        <v>54</v>
      </c>
      <c r="L14">
        <v>256</v>
      </c>
      <c r="M14">
        <v>-19</v>
      </c>
      <c r="N14">
        <v>1.3839662447257399</v>
      </c>
      <c r="O14">
        <v>166.825153374233</v>
      </c>
      <c r="P14">
        <v>0.36241610738254998</v>
      </c>
      <c r="Q14">
        <v>1.0793329219799801</v>
      </c>
      <c r="R14">
        <v>0.16134930048653201</v>
      </c>
      <c r="S14">
        <v>1.8880362160057</v>
      </c>
      <c r="T14">
        <v>224.30767590618299</v>
      </c>
      <c r="U14">
        <v>131.62744254474001</v>
      </c>
      <c r="V14">
        <v>-0.43670621734074799</v>
      </c>
      <c r="W14">
        <v>0.39337613529595999</v>
      </c>
      <c r="X14">
        <v>0.178059483080203</v>
      </c>
      <c r="Y14">
        <v>-0.17387463659806601</v>
      </c>
      <c r="Z14">
        <v>2.3164033518759601</v>
      </c>
      <c r="AA14">
        <v>-0.52500803438906196</v>
      </c>
      <c r="AB14">
        <v>-0.26437396883785502</v>
      </c>
      <c r="AC14">
        <v>10</v>
      </c>
      <c r="AD14">
        <v>6</v>
      </c>
      <c r="AE14">
        <v>6</v>
      </c>
      <c r="AF14">
        <v>22</v>
      </c>
    </row>
    <row r="15" spans="1:32" x14ac:dyDescent="0.3">
      <c r="A15" t="s">
        <v>2410</v>
      </c>
      <c r="B15" t="s">
        <v>2411</v>
      </c>
      <c r="C15" t="s">
        <v>33</v>
      </c>
      <c r="D15" t="s">
        <v>2412</v>
      </c>
      <c r="E15" t="s">
        <v>3841</v>
      </c>
      <c r="F15">
        <v>356</v>
      </c>
      <c r="G15">
        <v>356</v>
      </c>
      <c r="H15">
        <v>462</v>
      </c>
      <c r="I15">
        <v>453</v>
      </c>
      <c r="J15">
        <v>179</v>
      </c>
      <c r="K15">
        <v>58</v>
      </c>
      <c r="L15">
        <v>354</v>
      </c>
      <c r="M15">
        <v>2</v>
      </c>
      <c r="N15">
        <v>1.29775280898876</v>
      </c>
      <c r="O15">
        <v>144.227373068433</v>
      </c>
      <c r="P15">
        <v>0.32402234636871502</v>
      </c>
      <c r="Q15">
        <v>1.0793329219799801</v>
      </c>
      <c r="R15">
        <v>0.16134930048653201</v>
      </c>
      <c r="S15">
        <v>1.35370829839461</v>
      </c>
      <c r="T15">
        <v>224.30767590618299</v>
      </c>
      <c r="U15">
        <v>131.62744254474001</v>
      </c>
      <c r="V15">
        <v>-0.608386072763902</v>
      </c>
      <c r="W15">
        <v>0.39337613529595999</v>
      </c>
      <c r="X15">
        <v>0.178059483080203</v>
      </c>
      <c r="Y15">
        <v>-0.38949786738404801</v>
      </c>
      <c r="Z15">
        <v>1.64757131665095</v>
      </c>
      <c r="AA15">
        <v>-0.73586378866910396</v>
      </c>
      <c r="AB15">
        <v>-0.50863238732567995</v>
      </c>
      <c r="AC15">
        <v>9</v>
      </c>
      <c r="AD15">
        <v>7</v>
      </c>
      <c r="AE15">
        <v>6</v>
      </c>
      <c r="AF15">
        <v>22</v>
      </c>
    </row>
    <row r="16" spans="1:32" x14ac:dyDescent="0.3">
      <c r="A16" t="s">
        <v>3888</v>
      </c>
      <c r="B16" t="s">
        <v>3889</v>
      </c>
      <c r="C16" t="s">
        <v>1321</v>
      </c>
      <c r="D16" t="s">
        <v>3890</v>
      </c>
      <c r="E16" t="s">
        <v>3841</v>
      </c>
      <c r="F16">
        <v>64</v>
      </c>
      <c r="G16">
        <v>42</v>
      </c>
      <c r="H16">
        <v>90</v>
      </c>
      <c r="I16">
        <v>96</v>
      </c>
      <c r="J16">
        <v>54</v>
      </c>
      <c r="K16">
        <v>13</v>
      </c>
      <c r="L16">
        <v>64</v>
      </c>
      <c r="M16">
        <v>-22</v>
      </c>
      <c r="N16">
        <v>2.1428571428571401</v>
      </c>
      <c r="O16">
        <v>205.3125</v>
      </c>
      <c r="P16">
        <v>0.240740740740741</v>
      </c>
      <c r="Q16">
        <v>1.0793329219799801</v>
      </c>
      <c r="R16">
        <v>0.16134930048653201</v>
      </c>
      <c r="S16">
        <v>6.59143992363287</v>
      </c>
      <c r="T16">
        <v>224.30767590618299</v>
      </c>
      <c r="U16">
        <v>131.62744254474001</v>
      </c>
      <c r="V16">
        <v>-0.14431014945630999</v>
      </c>
      <c r="W16">
        <v>0.39337613529595999</v>
      </c>
      <c r="X16">
        <v>0.178059483080203</v>
      </c>
      <c r="Y16">
        <v>-0.85721575686293805</v>
      </c>
      <c r="Z16">
        <v>8.2037750773166405</v>
      </c>
      <c r="AA16">
        <v>-0.165889643414597</v>
      </c>
      <c r="AB16">
        <v>-1.03846412932369</v>
      </c>
      <c r="AC16">
        <v>10</v>
      </c>
      <c r="AD16">
        <v>5</v>
      </c>
      <c r="AE16">
        <v>7</v>
      </c>
      <c r="AF16">
        <v>22</v>
      </c>
    </row>
    <row r="17" spans="1:32" x14ac:dyDescent="0.3">
      <c r="A17" t="s">
        <v>2731</v>
      </c>
      <c r="B17" t="s">
        <v>2732</v>
      </c>
      <c r="C17" t="s">
        <v>982</v>
      </c>
      <c r="D17" t="s">
        <v>2733</v>
      </c>
      <c r="E17" t="s">
        <v>3841</v>
      </c>
      <c r="F17">
        <v>211</v>
      </c>
      <c r="G17">
        <v>211</v>
      </c>
      <c r="H17">
        <v>273</v>
      </c>
      <c r="I17">
        <v>243</v>
      </c>
      <c r="J17">
        <v>111</v>
      </c>
      <c r="K17">
        <v>29</v>
      </c>
      <c r="L17">
        <v>211</v>
      </c>
      <c r="M17">
        <v>0</v>
      </c>
      <c r="N17">
        <v>1.2938388625592401</v>
      </c>
      <c r="O17">
        <v>166.72839506172801</v>
      </c>
      <c r="P17">
        <v>0.26126126126126098</v>
      </c>
      <c r="Q17">
        <v>1.0793329219799801</v>
      </c>
      <c r="R17">
        <v>0.16134930048653201</v>
      </c>
      <c r="S17">
        <v>1.3294507006379399</v>
      </c>
      <c r="T17">
        <v>224.30767590618299</v>
      </c>
      <c r="U17">
        <v>131.62744254474001</v>
      </c>
      <c r="V17">
        <v>-0.43744130958773098</v>
      </c>
      <c r="W17">
        <v>0.39337613529595999</v>
      </c>
      <c r="X17">
        <v>0.178059483080203</v>
      </c>
      <c r="Y17">
        <v>-0.74197044577059001</v>
      </c>
      <c r="Z17">
        <v>1.6172074559157701</v>
      </c>
      <c r="AA17">
        <v>-0.52591086850329605</v>
      </c>
      <c r="AB17">
        <v>-0.90791401502040503</v>
      </c>
      <c r="AC17">
        <v>9</v>
      </c>
      <c r="AD17">
        <v>6</v>
      </c>
      <c r="AE17">
        <v>7</v>
      </c>
      <c r="AF17">
        <v>22</v>
      </c>
    </row>
    <row r="18" spans="1:32" x14ac:dyDescent="0.3">
      <c r="A18" t="s">
        <v>644</v>
      </c>
      <c r="B18" t="s">
        <v>645</v>
      </c>
      <c r="C18" t="s">
        <v>646</v>
      </c>
      <c r="D18" t="s">
        <v>647</v>
      </c>
      <c r="E18" t="s">
        <v>3841</v>
      </c>
      <c r="F18">
        <v>220</v>
      </c>
      <c r="G18">
        <v>220</v>
      </c>
      <c r="H18">
        <v>275</v>
      </c>
      <c r="I18">
        <v>243</v>
      </c>
      <c r="J18">
        <v>97</v>
      </c>
      <c r="K18">
        <v>26</v>
      </c>
      <c r="L18">
        <v>220</v>
      </c>
      <c r="M18">
        <v>0</v>
      </c>
      <c r="N18">
        <v>1.25</v>
      </c>
      <c r="O18">
        <v>145.69958847736601</v>
      </c>
      <c r="P18">
        <v>0.268041237113402</v>
      </c>
      <c r="Q18">
        <v>1.0793329219799801</v>
      </c>
      <c r="R18">
        <v>0.16134930048653201</v>
      </c>
      <c r="S18">
        <v>1.05774910399605</v>
      </c>
      <c r="T18">
        <v>224.30767590618299</v>
      </c>
      <c r="U18">
        <v>131.62744254474001</v>
      </c>
      <c r="V18">
        <v>-0.59720135793186202</v>
      </c>
      <c r="W18">
        <v>0.39337613529595999</v>
      </c>
      <c r="X18">
        <v>0.178059483080203</v>
      </c>
      <c r="Y18">
        <v>-0.70389341816803896</v>
      </c>
      <c r="Z18">
        <v>1.27711155999415</v>
      </c>
      <c r="AA18">
        <v>-0.72212681599689299</v>
      </c>
      <c r="AB18">
        <v>-0.86478028351562297</v>
      </c>
      <c r="AC18">
        <v>8</v>
      </c>
      <c r="AD18">
        <v>7</v>
      </c>
      <c r="AE18">
        <v>7</v>
      </c>
      <c r="AF18">
        <v>22</v>
      </c>
    </row>
    <row r="19" spans="1:32" x14ac:dyDescent="0.3">
      <c r="A19" t="s">
        <v>1199</v>
      </c>
      <c r="B19" t="s">
        <v>1200</v>
      </c>
      <c r="C19" t="s">
        <v>1201</v>
      </c>
      <c r="D19" t="s">
        <v>1202</v>
      </c>
      <c r="E19" t="s">
        <v>3841</v>
      </c>
      <c r="F19">
        <v>192</v>
      </c>
      <c r="G19">
        <v>183</v>
      </c>
      <c r="H19">
        <v>229</v>
      </c>
      <c r="I19">
        <v>188</v>
      </c>
      <c r="J19">
        <v>58</v>
      </c>
      <c r="K19">
        <v>17</v>
      </c>
      <c r="L19">
        <v>192</v>
      </c>
      <c r="M19">
        <v>-9</v>
      </c>
      <c r="N19">
        <v>1.25136612021858</v>
      </c>
      <c r="O19">
        <v>112.606382978723</v>
      </c>
      <c r="P19">
        <v>0.29310344827586199</v>
      </c>
      <c r="Q19">
        <v>1.0793329219799801</v>
      </c>
      <c r="R19">
        <v>0.16134930048653201</v>
      </c>
      <c r="S19">
        <v>1.0662159533375799</v>
      </c>
      <c r="T19">
        <v>224.30767590618299</v>
      </c>
      <c r="U19">
        <v>131.62744254474001</v>
      </c>
      <c r="V19">
        <v>-0.84861705711172297</v>
      </c>
      <c r="W19">
        <v>0.39337613529595999</v>
      </c>
      <c r="X19">
        <v>0.178059483080203</v>
      </c>
      <c r="Y19">
        <v>-0.56314151476522301</v>
      </c>
      <c r="Z19">
        <v>1.2877097336818599</v>
      </c>
      <c r="AA19">
        <v>-1.03091346285042</v>
      </c>
      <c r="AB19">
        <v>-0.70533625144633905</v>
      </c>
      <c r="AC19">
        <v>8</v>
      </c>
      <c r="AD19">
        <v>7</v>
      </c>
      <c r="AE19">
        <v>7</v>
      </c>
      <c r="AF19">
        <v>22</v>
      </c>
    </row>
    <row r="20" spans="1:32" x14ac:dyDescent="0.3">
      <c r="A20" t="s">
        <v>1988</v>
      </c>
      <c r="B20" t="s">
        <v>1989</v>
      </c>
      <c r="C20" t="s">
        <v>482</v>
      </c>
      <c r="D20" t="s">
        <v>563</v>
      </c>
      <c r="E20" t="s">
        <v>3841</v>
      </c>
      <c r="F20">
        <v>372</v>
      </c>
      <c r="G20">
        <v>372</v>
      </c>
      <c r="H20">
        <v>472</v>
      </c>
      <c r="I20">
        <v>438</v>
      </c>
      <c r="J20">
        <v>158</v>
      </c>
      <c r="K20">
        <v>42</v>
      </c>
      <c r="L20">
        <v>306</v>
      </c>
      <c r="M20">
        <v>66</v>
      </c>
      <c r="N20">
        <v>1.2688172043010799</v>
      </c>
      <c r="O20">
        <v>131.666666666667</v>
      </c>
      <c r="P20">
        <v>0.265822784810127</v>
      </c>
      <c r="Q20">
        <v>1.0793329219799801</v>
      </c>
      <c r="R20">
        <v>0.16134930048653201</v>
      </c>
      <c r="S20">
        <v>1.1743731255712</v>
      </c>
      <c r="T20">
        <v>224.30767590618299</v>
      </c>
      <c r="U20">
        <v>131.62744254474001</v>
      </c>
      <c r="V20">
        <v>-0.70381227081904196</v>
      </c>
      <c r="W20">
        <v>0.39337613529595999</v>
      </c>
      <c r="X20">
        <v>0.178059483080203</v>
      </c>
      <c r="Y20">
        <v>-0.71635246985626799</v>
      </c>
      <c r="Z20">
        <v>1.42309285562805</v>
      </c>
      <c r="AA20">
        <v>-0.85306544240651505</v>
      </c>
      <c r="AB20">
        <v>-0.87889392168963498</v>
      </c>
      <c r="AC20">
        <v>8</v>
      </c>
      <c r="AD20">
        <v>7</v>
      </c>
      <c r="AE20">
        <v>7</v>
      </c>
      <c r="AF20">
        <v>22</v>
      </c>
    </row>
    <row r="21" spans="1:32" x14ac:dyDescent="0.3">
      <c r="A21" t="s">
        <v>661</v>
      </c>
      <c r="B21" t="s">
        <v>662</v>
      </c>
      <c r="C21" t="s">
        <v>53</v>
      </c>
      <c r="D21" t="s">
        <v>663</v>
      </c>
      <c r="E21" t="s">
        <v>3841</v>
      </c>
      <c r="F21">
        <v>250</v>
      </c>
      <c r="G21">
        <v>250</v>
      </c>
      <c r="H21">
        <v>296</v>
      </c>
      <c r="I21">
        <v>264</v>
      </c>
      <c r="J21">
        <v>101</v>
      </c>
      <c r="K21">
        <v>20</v>
      </c>
      <c r="L21">
        <v>247</v>
      </c>
      <c r="M21">
        <v>3</v>
      </c>
      <c r="N21">
        <v>1.1839999999999999</v>
      </c>
      <c r="O21">
        <v>139.64015151515201</v>
      </c>
      <c r="P21">
        <v>0.198019801980198</v>
      </c>
      <c r="Q21">
        <v>1.0793329219799801</v>
      </c>
      <c r="R21">
        <v>0.16134930048653201</v>
      </c>
      <c r="S21">
        <v>0.64869867860850094</v>
      </c>
      <c r="T21">
        <v>224.30767590618299</v>
      </c>
      <c r="U21">
        <v>131.62744254474001</v>
      </c>
      <c r="V21">
        <v>-0.64323611212193299</v>
      </c>
      <c r="W21">
        <v>0.39337613529595999</v>
      </c>
      <c r="X21">
        <v>0.178059483080203</v>
      </c>
      <c r="Y21">
        <v>-1.09714085392334</v>
      </c>
      <c r="Z21">
        <v>0.76509259279367703</v>
      </c>
      <c r="AA21">
        <v>-0.77866631385422103</v>
      </c>
      <c r="AB21">
        <v>-1.3102517495624399</v>
      </c>
      <c r="AC21">
        <v>7</v>
      </c>
      <c r="AD21">
        <v>7</v>
      </c>
      <c r="AE21">
        <v>8</v>
      </c>
      <c r="AF21">
        <v>22</v>
      </c>
    </row>
    <row r="22" spans="1:32" x14ac:dyDescent="0.3">
      <c r="A22" t="s">
        <v>1262</v>
      </c>
      <c r="B22" t="s">
        <v>1263</v>
      </c>
      <c r="C22" t="s">
        <v>755</v>
      </c>
      <c r="D22" t="s">
        <v>1264</v>
      </c>
      <c r="E22" t="s">
        <v>3841</v>
      </c>
      <c r="F22">
        <v>214</v>
      </c>
      <c r="G22">
        <v>214</v>
      </c>
      <c r="H22">
        <v>252</v>
      </c>
      <c r="I22">
        <v>231</v>
      </c>
      <c r="J22">
        <v>84</v>
      </c>
      <c r="K22">
        <v>14</v>
      </c>
      <c r="L22">
        <v>214</v>
      </c>
      <c r="M22">
        <v>0</v>
      </c>
      <c r="N22">
        <v>1.1775700934579401</v>
      </c>
      <c r="O22">
        <v>132.727272727273</v>
      </c>
      <c r="P22">
        <v>0.16666666666666699</v>
      </c>
      <c r="Q22">
        <v>1.0793329219799801</v>
      </c>
      <c r="R22">
        <v>0.16134930048653201</v>
      </c>
      <c r="S22">
        <v>0.60884783002925502</v>
      </c>
      <c r="T22">
        <v>224.30767590618299</v>
      </c>
      <c r="U22">
        <v>131.62744254474001</v>
      </c>
      <c r="V22">
        <v>-0.69575463450778796</v>
      </c>
      <c r="W22">
        <v>0.39337613529595999</v>
      </c>
      <c r="X22">
        <v>0.178059483080203</v>
      </c>
      <c r="Y22">
        <v>-1.2732232212938499</v>
      </c>
      <c r="Z22">
        <v>0.71521025784126502</v>
      </c>
      <c r="AA22">
        <v>-0.84316912126891796</v>
      </c>
      <c r="AB22">
        <v>-1.50971820046727</v>
      </c>
      <c r="AC22">
        <v>7</v>
      </c>
      <c r="AD22">
        <v>7</v>
      </c>
      <c r="AE22">
        <v>8</v>
      </c>
      <c r="AF22">
        <v>22</v>
      </c>
    </row>
    <row r="23" spans="1:32" x14ac:dyDescent="0.3">
      <c r="A23" t="s">
        <v>1588</v>
      </c>
      <c r="B23" t="s">
        <v>1589</v>
      </c>
      <c r="C23" t="s">
        <v>33</v>
      </c>
      <c r="D23" t="s">
        <v>1590</v>
      </c>
      <c r="E23" t="s">
        <v>3841</v>
      </c>
      <c r="F23">
        <v>309</v>
      </c>
      <c r="G23">
        <v>309</v>
      </c>
      <c r="H23">
        <v>378</v>
      </c>
      <c r="I23">
        <v>370</v>
      </c>
      <c r="J23">
        <v>114</v>
      </c>
      <c r="K23">
        <v>26</v>
      </c>
      <c r="L23">
        <v>306</v>
      </c>
      <c r="M23">
        <v>3</v>
      </c>
      <c r="N23">
        <v>1.2233009708737901</v>
      </c>
      <c r="O23">
        <v>112.459459459459</v>
      </c>
      <c r="P23">
        <v>0.22807017543859601</v>
      </c>
      <c r="Q23">
        <v>1.0793329219799801</v>
      </c>
      <c r="R23">
        <v>0.16134930048653201</v>
      </c>
      <c r="S23">
        <v>0.89227563094283702</v>
      </c>
      <c r="T23">
        <v>224.30767590618299</v>
      </c>
      <c r="U23">
        <v>131.62744254474001</v>
      </c>
      <c r="V23">
        <v>-0.84973326446501896</v>
      </c>
      <c r="W23">
        <v>0.39337613529595999</v>
      </c>
      <c r="X23">
        <v>0.178059483080203</v>
      </c>
      <c r="Y23">
        <v>-0.92837492841033098</v>
      </c>
      <c r="Z23">
        <v>1.0699841460781001</v>
      </c>
      <c r="AA23">
        <v>-1.03228437933233</v>
      </c>
      <c r="AB23">
        <v>-1.1190733783350899</v>
      </c>
      <c r="AC23">
        <v>7</v>
      </c>
      <c r="AD23">
        <v>7</v>
      </c>
      <c r="AE23">
        <v>8</v>
      </c>
      <c r="AF23">
        <v>22</v>
      </c>
    </row>
    <row r="24" spans="1:32" x14ac:dyDescent="0.3">
      <c r="A24" t="s">
        <v>1779</v>
      </c>
      <c r="B24" t="s">
        <v>1780</v>
      </c>
      <c r="C24" t="s">
        <v>1538</v>
      </c>
      <c r="D24" t="s">
        <v>1781</v>
      </c>
      <c r="E24" t="s">
        <v>3841</v>
      </c>
      <c r="F24">
        <v>232</v>
      </c>
      <c r="G24">
        <v>229</v>
      </c>
      <c r="H24">
        <v>272</v>
      </c>
      <c r="I24">
        <v>255</v>
      </c>
      <c r="J24">
        <v>95</v>
      </c>
      <c r="K24">
        <v>21</v>
      </c>
      <c r="L24">
        <v>232</v>
      </c>
      <c r="M24">
        <v>-3</v>
      </c>
      <c r="N24">
        <v>1.18777292576419</v>
      </c>
      <c r="O24">
        <v>135.98039215686299</v>
      </c>
      <c r="P24">
        <v>0.221052631578947</v>
      </c>
      <c r="Q24">
        <v>1.0793329219799801</v>
      </c>
      <c r="R24">
        <v>0.16134930048653201</v>
      </c>
      <c r="S24">
        <v>0.67208226783272096</v>
      </c>
      <c r="T24">
        <v>224.30767590618299</v>
      </c>
      <c r="U24">
        <v>131.62744254474001</v>
      </c>
      <c r="V24">
        <v>-0.67104003573797399</v>
      </c>
      <c r="W24">
        <v>0.39337613529595999</v>
      </c>
      <c r="X24">
        <v>0.178059483080203</v>
      </c>
      <c r="Y24">
        <v>-0.96778616188273303</v>
      </c>
      <c r="Z24">
        <v>0.79436243450740096</v>
      </c>
      <c r="AA24">
        <v>-0.81281485895611905</v>
      </c>
      <c r="AB24">
        <v>-1.1637185008644899</v>
      </c>
      <c r="AC24">
        <v>7</v>
      </c>
      <c r="AD24">
        <v>7</v>
      </c>
      <c r="AE24">
        <v>8</v>
      </c>
      <c r="AF24">
        <v>22</v>
      </c>
    </row>
    <row r="25" spans="1:32" x14ac:dyDescent="0.3">
      <c r="A25" t="s">
        <v>3722</v>
      </c>
      <c r="B25" t="s">
        <v>3723</v>
      </c>
      <c r="C25" t="s">
        <v>285</v>
      </c>
      <c r="D25" t="s">
        <v>3724</v>
      </c>
      <c r="E25" t="s">
        <v>3841</v>
      </c>
      <c r="F25">
        <v>181</v>
      </c>
      <c r="G25">
        <v>181</v>
      </c>
      <c r="H25">
        <v>214</v>
      </c>
      <c r="I25">
        <v>217</v>
      </c>
      <c r="J25">
        <v>77</v>
      </c>
      <c r="K25">
        <v>16</v>
      </c>
      <c r="L25">
        <v>181</v>
      </c>
      <c r="M25">
        <v>0</v>
      </c>
      <c r="N25">
        <v>1.1823204419889499</v>
      </c>
      <c r="O25">
        <v>129.51612903225799</v>
      </c>
      <c r="P25">
        <v>0.207792207792208</v>
      </c>
      <c r="Q25">
        <v>1.0793329219799801</v>
      </c>
      <c r="R25">
        <v>0.16134930048653201</v>
      </c>
      <c r="S25">
        <v>0.63828922529209298</v>
      </c>
      <c r="T25">
        <v>224.30767590618299</v>
      </c>
      <c r="U25">
        <v>131.62744254474001</v>
      </c>
      <c r="V25">
        <v>-0.72015033522895899</v>
      </c>
      <c r="W25">
        <v>0.39337613529595999</v>
      </c>
      <c r="X25">
        <v>0.178059483080203</v>
      </c>
      <c r="Y25">
        <v>-1.0422580381195401</v>
      </c>
      <c r="Z25">
        <v>0.75206281160926902</v>
      </c>
      <c r="AA25">
        <v>-0.87313171568090597</v>
      </c>
      <c r="AB25">
        <v>-1.24808038824145</v>
      </c>
      <c r="AC25">
        <v>7</v>
      </c>
      <c r="AD25">
        <v>7</v>
      </c>
      <c r="AE25">
        <v>8</v>
      </c>
      <c r="AF25">
        <v>22</v>
      </c>
    </row>
    <row r="26" spans="1:32" x14ac:dyDescent="0.3">
      <c r="A26" t="s">
        <v>784</v>
      </c>
      <c r="B26" t="s">
        <v>785</v>
      </c>
      <c r="C26" t="s">
        <v>41</v>
      </c>
      <c r="D26" t="s">
        <v>786</v>
      </c>
      <c r="E26" t="s">
        <v>3841</v>
      </c>
      <c r="F26">
        <v>181</v>
      </c>
      <c r="G26">
        <v>181</v>
      </c>
      <c r="H26">
        <v>203</v>
      </c>
      <c r="I26">
        <v>166</v>
      </c>
      <c r="J26">
        <v>30</v>
      </c>
      <c r="K26">
        <v>6</v>
      </c>
      <c r="L26">
        <v>181</v>
      </c>
      <c r="M26">
        <v>0</v>
      </c>
      <c r="N26">
        <v>1.1215469613259701</v>
      </c>
      <c r="O26">
        <v>65.963855421686702</v>
      </c>
      <c r="P26">
        <v>0.2</v>
      </c>
      <c r="Q26">
        <v>1.0793329219799801</v>
      </c>
      <c r="R26">
        <v>0.16134930048653201</v>
      </c>
      <c r="S26">
        <v>0.26163137502730999</v>
      </c>
      <c r="T26">
        <v>224.30767590618299</v>
      </c>
      <c r="U26">
        <v>131.62744254474001</v>
      </c>
      <c r="V26">
        <v>-1.2029696651644299</v>
      </c>
      <c r="W26">
        <v>0.39337613529595999</v>
      </c>
      <c r="X26">
        <v>0.178059483080203</v>
      </c>
      <c r="Y26">
        <v>-1.08601986229994</v>
      </c>
      <c r="Z26">
        <v>0.28059046612079802</v>
      </c>
      <c r="AA26">
        <v>-1.46612635528845</v>
      </c>
      <c r="AB26">
        <v>-1.29765386845266</v>
      </c>
      <c r="AC26">
        <v>6</v>
      </c>
      <c r="AD26">
        <v>8</v>
      </c>
      <c r="AE26">
        <v>8</v>
      </c>
      <c r="AF26">
        <v>22</v>
      </c>
    </row>
    <row r="27" spans="1:32" x14ac:dyDescent="0.3">
      <c r="A27" t="s">
        <v>1751</v>
      </c>
      <c r="B27" t="s">
        <v>1752</v>
      </c>
      <c r="C27" t="s">
        <v>17</v>
      </c>
      <c r="D27" t="s">
        <v>1753</v>
      </c>
      <c r="E27" t="s">
        <v>3841</v>
      </c>
      <c r="F27">
        <v>166</v>
      </c>
      <c r="G27">
        <v>166</v>
      </c>
      <c r="H27">
        <v>188</v>
      </c>
      <c r="I27">
        <v>182</v>
      </c>
      <c r="J27">
        <v>51</v>
      </c>
      <c r="K27">
        <v>11</v>
      </c>
      <c r="L27">
        <v>158</v>
      </c>
      <c r="M27">
        <v>8</v>
      </c>
      <c r="N27">
        <v>1.13253012048193</v>
      </c>
      <c r="O27">
        <v>102.28021978021999</v>
      </c>
      <c r="P27">
        <v>0.21568627450980399</v>
      </c>
      <c r="Q27">
        <v>1.0793329219799801</v>
      </c>
      <c r="R27">
        <v>0.16134930048653201</v>
      </c>
      <c r="S27">
        <v>0.329702070858296</v>
      </c>
      <c r="T27">
        <v>224.30767590618299</v>
      </c>
      <c r="U27">
        <v>131.62744254474001</v>
      </c>
      <c r="V27">
        <v>-0.92706698365339901</v>
      </c>
      <c r="W27">
        <v>0.39337613529595999</v>
      </c>
      <c r="X27">
        <v>0.178059483080203</v>
      </c>
      <c r="Y27">
        <v>-0.99792416394986405</v>
      </c>
      <c r="Z27">
        <v>0.36579631169100502</v>
      </c>
      <c r="AA27">
        <v>-1.1272650027173901</v>
      </c>
      <c r="AB27">
        <v>-1.1978588886810799</v>
      </c>
      <c r="AC27">
        <v>6</v>
      </c>
      <c r="AD27">
        <v>8</v>
      </c>
      <c r="AE27">
        <v>8</v>
      </c>
      <c r="AF27">
        <v>22</v>
      </c>
    </row>
    <row r="28" spans="1:32" x14ac:dyDescent="0.3">
      <c r="A28" t="s">
        <v>664</v>
      </c>
      <c r="B28" t="s">
        <v>665</v>
      </c>
      <c r="C28" t="s">
        <v>482</v>
      </c>
      <c r="D28" t="s">
        <v>666</v>
      </c>
      <c r="E28" t="s">
        <v>3841</v>
      </c>
      <c r="F28">
        <v>310</v>
      </c>
      <c r="G28">
        <v>310</v>
      </c>
      <c r="H28">
        <v>345</v>
      </c>
      <c r="I28">
        <v>317</v>
      </c>
      <c r="J28">
        <v>94</v>
      </c>
      <c r="K28">
        <v>9</v>
      </c>
      <c r="L28">
        <v>310</v>
      </c>
      <c r="M28">
        <v>0</v>
      </c>
      <c r="N28">
        <v>1.11290322580645</v>
      </c>
      <c r="O28">
        <v>108.233438485804</v>
      </c>
      <c r="P28">
        <v>9.5744680851063801E-2</v>
      </c>
      <c r="Q28">
        <v>1.0793329219799801</v>
      </c>
      <c r="R28">
        <v>0.16134930048653201</v>
      </c>
      <c r="S28">
        <v>0.208059803948595</v>
      </c>
      <c r="T28">
        <v>224.30767590618299</v>
      </c>
      <c r="U28">
        <v>131.62744254474001</v>
      </c>
      <c r="V28">
        <v>-0.88183919079735296</v>
      </c>
      <c r="W28">
        <v>0.39337613529595999</v>
      </c>
      <c r="X28">
        <v>0.178059483080203</v>
      </c>
      <c r="Y28">
        <v>-1.6715282404298299</v>
      </c>
      <c r="Z28">
        <v>0.21353354894721799</v>
      </c>
      <c r="AA28">
        <v>-1.0717166079824401</v>
      </c>
      <c r="AB28">
        <v>-1.96091890688133</v>
      </c>
      <c r="AC28">
        <v>5</v>
      </c>
      <c r="AD28">
        <v>7</v>
      </c>
      <c r="AE28">
        <v>10</v>
      </c>
      <c r="AF28">
        <v>22</v>
      </c>
    </row>
    <row r="29" spans="1:32" x14ac:dyDescent="0.3">
      <c r="A29" t="s">
        <v>1224</v>
      </c>
      <c r="B29" t="s">
        <v>1225</v>
      </c>
      <c r="C29" t="s">
        <v>124</v>
      </c>
      <c r="D29" t="s">
        <v>1226</v>
      </c>
      <c r="E29" t="s">
        <v>3841</v>
      </c>
      <c r="F29">
        <v>226</v>
      </c>
      <c r="G29">
        <v>226</v>
      </c>
      <c r="H29">
        <v>232</v>
      </c>
      <c r="I29">
        <v>245</v>
      </c>
      <c r="J29">
        <v>51</v>
      </c>
      <c r="K29">
        <v>4</v>
      </c>
      <c r="L29">
        <v>226</v>
      </c>
      <c r="M29">
        <v>0</v>
      </c>
      <c r="N29">
        <v>1.0265486725663699</v>
      </c>
      <c r="O29">
        <v>75.979591836734699</v>
      </c>
      <c r="P29">
        <v>7.8431372549019607E-2</v>
      </c>
      <c r="Q29">
        <v>1.0793329219799801</v>
      </c>
      <c r="R29">
        <v>0.16134930048653201</v>
      </c>
      <c r="S29">
        <v>-0.327142722369689</v>
      </c>
      <c r="T29">
        <v>224.30767590618299</v>
      </c>
      <c r="U29">
        <v>131.62744254474001</v>
      </c>
      <c r="V29">
        <v>-1.12687811296669</v>
      </c>
      <c r="W29">
        <v>0.39337613529595999</v>
      </c>
      <c r="X29">
        <v>0.178059483080203</v>
      </c>
      <c r="Y29">
        <v>-1.7687615245130299</v>
      </c>
      <c r="Z29">
        <v>-0.45639325655345298</v>
      </c>
      <c r="AA29">
        <v>-1.3726713509523401</v>
      </c>
      <c r="AB29">
        <v>-2.0710649616824099</v>
      </c>
      <c r="AC29">
        <v>4</v>
      </c>
      <c r="AD29">
        <v>8</v>
      </c>
      <c r="AE29">
        <v>10</v>
      </c>
      <c r="AF29">
        <v>22</v>
      </c>
    </row>
    <row r="30" spans="1:32" x14ac:dyDescent="0.3">
      <c r="A30" t="s">
        <v>305</v>
      </c>
      <c r="B30" t="s">
        <v>306</v>
      </c>
      <c r="C30" t="s">
        <v>116</v>
      </c>
      <c r="D30" t="s">
        <v>307</v>
      </c>
      <c r="E30" t="s">
        <v>3841</v>
      </c>
      <c r="F30">
        <v>135</v>
      </c>
      <c r="G30">
        <v>135</v>
      </c>
      <c r="H30">
        <v>188</v>
      </c>
      <c r="I30">
        <v>206</v>
      </c>
      <c r="J30">
        <v>71</v>
      </c>
      <c r="K30">
        <v>32</v>
      </c>
      <c r="L30">
        <v>135</v>
      </c>
      <c r="M30">
        <v>0</v>
      </c>
      <c r="N30">
        <v>1.3925925925925899</v>
      </c>
      <c r="O30">
        <v>125.800970873786</v>
      </c>
      <c r="P30">
        <v>0.45070422535211302</v>
      </c>
      <c r="Q30">
        <v>1.0793329219799801</v>
      </c>
      <c r="R30">
        <v>0.16134930048653201</v>
      </c>
      <c r="S30">
        <v>1.94150002304324</v>
      </c>
      <c r="T30">
        <v>224.30767590618299</v>
      </c>
      <c r="U30">
        <v>131.62744254474001</v>
      </c>
      <c r="V30">
        <v>-0.74837513460701299</v>
      </c>
      <c r="W30">
        <v>0.39337613529595999</v>
      </c>
      <c r="X30">
        <v>0.178059483080203</v>
      </c>
      <c r="Y30">
        <v>0.32196033069651597</v>
      </c>
      <c r="Z30">
        <v>2.38332537801988</v>
      </c>
      <c r="AA30">
        <v>-0.90779717685335204</v>
      </c>
      <c r="AB30">
        <v>0.29730885402341201</v>
      </c>
      <c r="AC30">
        <v>10</v>
      </c>
      <c r="AD30">
        <v>7</v>
      </c>
      <c r="AE30">
        <v>4</v>
      </c>
      <c r="AF30">
        <v>21</v>
      </c>
    </row>
    <row r="31" spans="1:32" x14ac:dyDescent="0.3">
      <c r="A31" t="s">
        <v>3165</v>
      </c>
      <c r="B31" t="s">
        <v>3166</v>
      </c>
      <c r="C31" t="s">
        <v>116</v>
      </c>
      <c r="D31" t="s">
        <v>3167</v>
      </c>
      <c r="E31" t="s">
        <v>3841</v>
      </c>
      <c r="F31">
        <v>275</v>
      </c>
      <c r="G31">
        <v>275</v>
      </c>
      <c r="H31">
        <v>399</v>
      </c>
      <c r="I31">
        <v>369</v>
      </c>
      <c r="J31">
        <v>137</v>
      </c>
      <c r="K31">
        <v>64</v>
      </c>
      <c r="L31">
        <v>226</v>
      </c>
      <c r="M31">
        <v>49</v>
      </c>
      <c r="N31">
        <v>1.45090909090909</v>
      </c>
      <c r="O31">
        <v>135.514905149051</v>
      </c>
      <c r="P31">
        <v>0.467153284671533</v>
      </c>
      <c r="Q31">
        <v>1.0793329219799801</v>
      </c>
      <c r="R31">
        <v>0.16134930048653201</v>
      </c>
      <c r="S31">
        <v>2.30293015097469</v>
      </c>
      <c r="T31">
        <v>224.30767590618299</v>
      </c>
      <c r="U31">
        <v>131.62744254474001</v>
      </c>
      <c r="V31">
        <v>-0.67457643361072706</v>
      </c>
      <c r="W31">
        <v>0.39337613529595999</v>
      </c>
      <c r="X31">
        <v>0.178059483080203</v>
      </c>
      <c r="Y31">
        <v>0.41433990540308302</v>
      </c>
      <c r="Z31">
        <v>2.8357367907283901</v>
      </c>
      <c r="AA31">
        <v>-0.81715823307567403</v>
      </c>
      <c r="AB31">
        <v>0.40195661732865701</v>
      </c>
      <c r="AC31">
        <v>10</v>
      </c>
      <c r="AD31">
        <v>7</v>
      </c>
      <c r="AE31">
        <v>4</v>
      </c>
      <c r="AF31">
        <v>21</v>
      </c>
    </row>
    <row r="32" spans="1:32" x14ac:dyDescent="0.3">
      <c r="A32" t="s">
        <v>552</v>
      </c>
      <c r="B32" t="s">
        <v>553</v>
      </c>
      <c r="C32" t="s">
        <v>33</v>
      </c>
      <c r="D32" t="s">
        <v>554</v>
      </c>
      <c r="E32" t="s">
        <v>3841</v>
      </c>
      <c r="F32">
        <v>181</v>
      </c>
      <c r="G32">
        <v>181</v>
      </c>
      <c r="H32">
        <v>249</v>
      </c>
      <c r="I32">
        <v>240</v>
      </c>
      <c r="J32">
        <v>114</v>
      </c>
      <c r="K32">
        <v>48</v>
      </c>
      <c r="L32">
        <v>181</v>
      </c>
      <c r="M32">
        <v>0</v>
      </c>
      <c r="N32">
        <v>1.3756906077348099</v>
      </c>
      <c r="O32">
        <v>173.375</v>
      </c>
      <c r="P32">
        <v>0.42105263157894701</v>
      </c>
      <c r="Q32">
        <v>1.0793329219799801</v>
      </c>
      <c r="R32">
        <v>0.16134930048653201</v>
      </c>
      <c r="S32">
        <v>1.83674602158913</v>
      </c>
      <c r="T32">
        <v>224.30767590618299</v>
      </c>
      <c r="U32">
        <v>131.62744254474001</v>
      </c>
      <c r="V32">
        <v>-0.38694572287896001</v>
      </c>
      <c r="W32">
        <v>0.39337613529595999</v>
      </c>
      <c r="X32">
        <v>0.178059483080203</v>
      </c>
      <c r="Y32">
        <v>0.155433992080732</v>
      </c>
      <c r="Z32">
        <v>2.2522020927089401</v>
      </c>
      <c r="AA32">
        <v>-0.463892613670498</v>
      </c>
      <c r="AB32">
        <v>0.108667491223166</v>
      </c>
      <c r="AC32">
        <v>10</v>
      </c>
      <c r="AD32">
        <v>6</v>
      </c>
      <c r="AE32">
        <v>5</v>
      </c>
      <c r="AF32">
        <v>21</v>
      </c>
    </row>
    <row r="33" spans="1:32" x14ac:dyDescent="0.3">
      <c r="A33" t="s">
        <v>1146</v>
      </c>
      <c r="B33" t="s">
        <v>1147</v>
      </c>
      <c r="C33" t="s">
        <v>547</v>
      </c>
      <c r="D33" t="s">
        <v>1148</v>
      </c>
      <c r="E33" t="s">
        <v>3841</v>
      </c>
      <c r="F33">
        <v>362</v>
      </c>
      <c r="G33">
        <v>362</v>
      </c>
      <c r="H33">
        <v>494</v>
      </c>
      <c r="I33">
        <v>470</v>
      </c>
      <c r="J33">
        <v>199</v>
      </c>
      <c r="K33">
        <v>74</v>
      </c>
      <c r="L33">
        <v>357</v>
      </c>
      <c r="M33">
        <v>5</v>
      </c>
      <c r="N33">
        <v>1.3646408839779001</v>
      </c>
      <c r="O33">
        <v>154.54255319148899</v>
      </c>
      <c r="P33">
        <v>0.37185929648241201</v>
      </c>
      <c r="Q33">
        <v>1.0793329219799801</v>
      </c>
      <c r="R33">
        <v>0.16134930048653201</v>
      </c>
      <c r="S33">
        <v>1.76826277608644</v>
      </c>
      <c r="T33">
        <v>224.30767590618299</v>
      </c>
      <c r="U33">
        <v>131.62744254474001</v>
      </c>
      <c r="V33">
        <v>-0.53001958684246797</v>
      </c>
      <c r="W33">
        <v>0.39337613529595999</v>
      </c>
      <c r="X33">
        <v>0.178059483080203</v>
      </c>
      <c r="Y33">
        <v>-0.120840735024802</v>
      </c>
      <c r="Z33">
        <v>2.1664798480746801</v>
      </c>
      <c r="AA33">
        <v>-0.63961472987002699</v>
      </c>
      <c r="AB33">
        <v>-0.20429706118136001</v>
      </c>
      <c r="AC33">
        <v>10</v>
      </c>
      <c r="AD33">
        <v>6</v>
      </c>
      <c r="AE33">
        <v>5</v>
      </c>
      <c r="AF33">
        <v>21</v>
      </c>
    </row>
    <row r="34" spans="1:32" x14ac:dyDescent="0.3">
      <c r="A34" t="s">
        <v>2369</v>
      </c>
      <c r="B34" t="s">
        <v>2370</v>
      </c>
      <c r="C34" t="s">
        <v>88</v>
      </c>
      <c r="D34" t="s">
        <v>2371</v>
      </c>
      <c r="E34" t="s">
        <v>3841</v>
      </c>
      <c r="F34">
        <v>359</v>
      </c>
      <c r="G34">
        <v>359</v>
      </c>
      <c r="H34">
        <v>466</v>
      </c>
      <c r="I34">
        <v>459</v>
      </c>
      <c r="J34">
        <v>228</v>
      </c>
      <c r="K34">
        <v>83</v>
      </c>
      <c r="L34">
        <v>355</v>
      </c>
      <c r="M34">
        <v>4</v>
      </c>
      <c r="N34">
        <v>1.29805013927577</v>
      </c>
      <c r="O34">
        <v>181.307189542484</v>
      </c>
      <c r="P34">
        <v>0.36403508771929799</v>
      </c>
      <c r="Q34">
        <v>1.0793329219799801</v>
      </c>
      <c r="R34">
        <v>0.16134930048653201</v>
      </c>
      <c r="S34">
        <v>1.3555510723397399</v>
      </c>
      <c r="T34">
        <v>224.30767590618299</v>
      </c>
      <c r="U34">
        <v>131.62744254474001</v>
      </c>
      <c r="V34">
        <v>-0.32668329287856401</v>
      </c>
      <c r="W34">
        <v>0.39337613529595999</v>
      </c>
      <c r="X34">
        <v>0.178059483080203</v>
      </c>
      <c r="Y34">
        <v>-0.16478227988253599</v>
      </c>
      <c r="Z34">
        <v>1.6498779643247099</v>
      </c>
      <c r="AA34">
        <v>-0.38987880406445802</v>
      </c>
      <c r="AB34">
        <v>-0.254074129328138</v>
      </c>
      <c r="AC34">
        <v>9</v>
      </c>
      <c r="AD34">
        <v>6</v>
      </c>
      <c r="AE34">
        <v>6</v>
      </c>
      <c r="AF34">
        <v>21</v>
      </c>
    </row>
    <row r="35" spans="1:32" x14ac:dyDescent="0.3">
      <c r="A35" t="s">
        <v>2494</v>
      </c>
      <c r="B35" t="s">
        <v>2495</v>
      </c>
      <c r="C35" t="s">
        <v>124</v>
      </c>
      <c r="D35" t="s">
        <v>2496</v>
      </c>
      <c r="E35" t="s">
        <v>3841</v>
      </c>
      <c r="F35">
        <v>231</v>
      </c>
      <c r="G35">
        <v>231</v>
      </c>
      <c r="H35">
        <v>291</v>
      </c>
      <c r="I35">
        <v>263</v>
      </c>
      <c r="J35">
        <v>106</v>
      </c>
      <c r="K35">
        <v>35</v>
      </c>
      <c r="L35">
        <v>231</v>
      </c>
      <c r="M35">
        <v>0</v>
      </c>
      <c r="N35">
        <v>1.25974025974026</v>
      </c>
      <c r="O35">
        <v>147.11026615969601</v>
      </c>
      <c r="P35">
        <v>0.330188679245283</v>
      </c>
      <c r="Q35">
        <v>1.0793329219799801</v>
      </c>
      <c r="R35">
        <v>0.16134930048653201</v>
      </c>
      <c r="S35">
        <v>1.11811664021027</v>
      </c>
      <c r="T35">
        <v>224.30767590618299</v>
      </c>
      <c r="U35">
        <v>131.62744254474001</v>
      </c>
      <c r="V35">
        <v>-0.58648415751334004</v>
      </c>
      <c r="W35">
        <v>0.39337613529595999</v>
      </c>
      <c r="X35">
        <v>0.178059483080203</v>
      </c>
      <c r="Y35">
        <v>-0.35486712056900499</v>
      </c>
      <c r="Z35">
        <v>1.35267516200131</v>
      </c>
      <c r="AA35">
        <v>-0.70896404059468898</v>
      </c>
      <c r="AB35">
        <v>-0.46940260945220702</v>
      </c>
      <c r="AC35">
        <v>8</v>
      </c>
      <c r="AD35">
        <v>7</v>
      </c>
      <c r="AE35">
        <v>6</v>
      </c>
      <c r="AF35">
        <v>21</v>
      </c>
    </row>
    <row r="36" spans="1:32" x14ac:dyDescent="0.3">
      <c r="A36" t="s">
        <v>2308</v>
      </c>
      <c r="B36" t="s">
        <v>2309</v>
      </c>
      <c r="C36" t="s">
        <v>2310</v>
      </c>
      <c r="D36" t="s">
        <v>2311</v>
      </c>
      <c r="E36" t="s">
        <v>3841</v>
      </c>
      <c r="F36">
        <v>152</v>
      </c>
      <c r="G36">
        <v>152</v>
      </c>
      <c r="H36">
        <v>178</v>
      </c>
      <c r="I36">
        <v>155</v>
      </c>
      <c r="J36">
        <v>41</v>
      </c>
      <c r="K36">
        <v>13</v>
      </c>
      <c r="L36">
        <v>152</v>
      </c>
      <c r="M36">
        <v>0</v>
      </c>
      <c r="N36">
        <v>1.17105263157895</v>
      </c>
      <c r="O36">
        <v>96.548387096774206</v>
      </c>
      <c r="P36">
        <v>0.31707317073170699</v>
      </c>
      <c r="Q36">
        <v>1.0793329219799801</v>
      </c>
      <c r="R36">
        <v>0.16134930048653201</v>
      </c>
      <c r="S36">
        <v>0.56845433678606305</v>
      </c>
      <c r="T36">
        <v>224.30767590618299</v>
      </c>
      <c r="U36">
        <v>131.62744254474001</v>
      </c>
      <c r="V36">
        <v>-0.97061286263298496</v>
      </c>
      <c r="W36">
        <v>0.39337613529595999</v>
      </c>
      <c r="X36">
        <v>0.178059483080203</v>
      </c>
      <c r="Y36">
        <v>-0.428525138028643</v>
      </c>
      <c r="Z36">
        <v>0.66464868056774595</v>
      </c>
      <c r="AA36">
        <v>-1.18074768497732</v>
      </c>
      <c r="AB36">
        <v>-0.55284255601110699</v>
      </c>
      <c r="AC36">
        <v>7</v>
      </c>
      <c r="AD36">
        <v>8</v>
      </c>
      <c r="AE36">
        <v>6</v>
      </c>
      <c r="AF36">
        <v>21</v>
      </c>
    </row>
    <row r="37" spans="1:32" x14ac:dyDescent="0.3">
      <c r="A37" t="s">
        <v>854</v>
      </c>
      <c r="B37" t="s">
        <v>855</v>
      </c>
      <c r="C37" t="s">
        <v>45</v>
      </c>
      <c r="D37" t="s">
        <v>856</v>
      </c>
      <c r="E37" t="s">
        <v>3841</v>
      </c>
      <c r="F37">
        <v>244</v>
      </c>
      <c r="G37">
        <v>244</v>
      </c>
      <c r="H37">
        <v>283</v>
      </c>
      <c r="I37">
        <v>274</v>
      </c>
      <c r="J37">
        <v>38</v>
      </c>
      <c r="K37">
        <v>14</v>
      </c>
      <c r="L37">
        <v>244</v>
      </c>
      <c r="M37">
        <v>0</v>
      </c>
      <c r="N37">
        <v>1.1598360655737701</v>
      </c>
      <c r="O37">
        <v>50.620437956204398</v>
      </c>
      <c r="P37">
        <v>0.36842105263157898</v>
      </c>
      <c r="Q37">
        <v>1.0793329219799801</v>
      </c>
      <c r="R37">
        <v>0.16134930048653201</v>
      </c>
      <c r="S37">
        <v>0.49893704745568102</v>
      </c>
      <c r="T37">
        <v>224.30767590618299</v>
      </c>
      <c r="U37">
        <v>131.62744254474001</v>
      </c>
      <c r="V37">
        <v>-1.3195366755754001</v>
      </c>
      <c r="W37">
        <v>0.39337613529595999</v>
      </c>
      <c r="X37">
        <v>0.178059483080203</v>
      </c>
      <c r="Y37">
        <v>-0.140150258962285</v>
      </c>
      <c r="Z37">
        <v>0.57763209660552395</v>
      </c>
      <c r="AA37">
        <v>-1.6092929769272799</v>
      </c>
      <c r="AB37">
        <v>-0.22617092774726799</v>
      </c>
      <c r="AC37">
        <v>6</v>
      </c>
      <c r="AD37">
        <v>9</v>
      </c>
      <c r="AE37">
        <v>6</v>
      </c>
      <c r="AF37">
        <v>21</v>
      </c>
    </row>
    <row r="38" spans="1:32" x14ac:dyDescent="0.3">
      <c r="A38" t="s">
        <v>774</v>
      </c>
      <c r="B38" t="s">
        <v>775</v>
      </c>
      <c r="C38" t="s">
        <v>383</v>
      </c>
      <c r="D38" t="s">
        <v>776</v>
      </c>
      <c r="E38" t="s">
        <v>3841</v>
      </c>
      <c r="F38">
        <v>145</v>
      </c>
      <c r="G38">
        <v>145</v>
      </c>
      <c r="H38">
        <v>185</v>
      </c>
      <c r="I38">
        <v>185</v>
      </c>
      <c r="J38">
        <v>86</v>
      </c>
      <c r="K38">
        <v>25</v>
      </c>
      <c r="L38">
        <v>145</v>
      </c>
      <c r="M38">
        <v>0</v>
      </c>
      <c r="N38">
        <v>1.27586206896552</v>
      </c>
      <c r="O38">
        <v>169.67567567567599</v>
      </c>
      <c r="P38">
        <v>0.290697674418605</v>
      </c>
      <c r="Q38">
        <v>1.0793329219799801</v>
      </c>
      <c r="R38">
        <v>0.16134930048653201</v>
      </c>
      <c r="S38">
        <v>1.21803532084071</v>
      </c>
      <c r="T38">
        <v>224.30767590618299</v>
      </c>
      <c r="U38">
        <v>131.62744254474001</v>
      </c>
      <c r="V38">
        <v>-0.41505022945301201</v>
      </c>
      <c r="W38">
        <v>0.39337613529595999</v>
      </c>
      <c r="X38">
        <v>0.178059483080203</v>
      </c>
      <c r="Y38">
        <v>-0.57665258317697299</v>
      </c>
      <c r="Z38">
        <v>1.4777459515303899</v>
      </c>
      <c r="AA38">
        <v>-0.498410332232958</v>
      </c>
      <c r="AB38">
        <v>-0.72064161622686296</v>
      </c>
      <c r="AC38">
        <v>8</v>
      </c>
      <c r="AD38">
        <v>6</v>
      </c>
      <c r="AE38">
        <v>7</v>
      </c>
      <c r="AF38">
        <v>21</v>
      </c>
    </row>
    <row r="39" spans="1:32" x14ac:dyDescent="0.3">
      <c r="A39" t="s">
        <v>2052</v>
      </c>
      <c r="B39" t="s">
        <v>2053</v>
      </c>
      <c r="C39" t="s">
        <v>77</v>
      </c>
      <c r="D39" t="s">
        <v>2054</v>
      </c>
      <c r="E39" t="s">
        <v>3841</v>
      </c>
      <c r="F39">
        <v>198</v>
      </c>
      <c r="G39">
        <v>194</v>
      </c>
      <c r="H39">
        <v>240</v>
      </c>
      <c r="I39">
        <v>221</v>
      </c>
      <c r="J39">
        <v>105</v>
      </c>
      <c r="K39">
        <v>25</v>
      </c>
      <c r="L39">
        <v>198</v>
      </c>
      <c r="M39">
        <v>-4</v>
      </c>
      <c r="N39">
        <v>1.2371134020618599</v>
      </c>
      <c r="O39">
        <v>173.41628959275999</v>
      </c>
      <c r="P39">
        <v>0.238095238095238</v>
      </c>
      <c r="Q39">
        <v>1.0793329219799801</v>
      </c>
      <c r="R39">
        <v>0.16134930048653201</v>
      </c>
      <c r="S39">
        <v>0.97788140144459601</v>
      </c>
      <c r="T39">
        <v>224.30767590618299</v>
      </c>
      <c r="U39">
        <v>131.62744254474001</v>
      </c>
      <c r="V39">
        <v>-0.38663203758688203</v>
      </c>
      <c r="W39">
        <v>0.39337613529595999</v>
      </c>
      <c r="X39">
        <v>0.178059483080203</v>
      </c>
      <c r="Y39">
        <v>-0.87207316630689902</v>
      </c>
      <c r="Z39">
        <v>1.1771390968575399</v>
      </c>
      <c r="AA39">
        <v>-0.463507348033452</v>
      </c>
      <c r="AB39">
        <v>-1.05529463186454</v>
      </c>
      <c r="AC39">
        <v>8</v>
      </c>
      <c r="AD39">
        <v>6</v>
      </c>
      <c r="AE39">
        <v>7</v>
      </c>
      <c r="AF39">
        <v>21</v>
      </c>
    </row>
    <row r="40" spans="1:32" x14ac:dyDescent="0.3">
      <c r="A40" t="s">
        <v>3453</v>
      </c>
      <c r="B40" t="s">
        <v>3454</v>
      </c>
      <c r="C40" t="s">
        <v>300</v>
      </c>
      <c r="D40" t="s">
        <v>3455</v>
      </c>
      <c r="E40" t="s">
        <v>3841</v>
      </c>
      <c r="F40">
        <v>178</v>
      </c>
      <c r="G40">
        <v>178</v>
      </c>
      <c r="H40">
        <v>221</v>
      </c>
      <c r="I40">
        <v>214</v>
      </c>
      <c r="J40">
        <v>106</v>
      </c>
      <c r="K40">
        <v>27</v>
      </c>
      <c r="L40">
        <v>178</v>
      </c>
      <c r="M40">
        <v>0</v>
      </c>
      <c r="N40">
        <v>1.2415730337078701</v>
      </c>
      <c r="O40">
        <v>180.794392523364</v>
      </c>
      <c r="P40">
        <v>0.25471698113207503</v>
      </c>
      <c r="Q40">
        <v>1.0793329219799801</v>
      </c>
      <c r="R40">
        <v>0.16134930048653201</v>
      </c>
      <c r="S40">
        <v>1.0055210108668999</v>
      </c>
      <c r="T40">
        <v>224.30767590618299</v>
      </c>
      <c r="U40">
        <v>131.62744254474001</v>
      </c>
      <c r="V40">
        <v>-0.33057911436688903</v>
      </c>
      <c r="W40">
        <v>0.39337613529595999</v>
      </c>
      <c r="X40">
        <v>0.178059483080203</v>
      </c>
      <c r="Y40">
        <v>-0.77872378244201101</v>
      </c>
      <c r="Z40">
        <v>1.21173630881943</v>
      </c>
      <c r="AA40">
        <v>-0.39466361924522902</v>
      </c>
      <c r="AB40">
        <v>-0.94954826684377303</v>
      </c>
      <c r="AC40">
        <v>8</v>
      </c>
      <c r="AD40">
        <v>6</v>
      </c>
      <c r="AE40">
        <v>7</v>
      </c>
      <c r="AF40">
        <v>21</v>
      </c>
    </row>
    <row r="41" spans="1:32" x14ac:dyDescent="0.3">
      <c r="A41" t="s">
        <v>3677</v>
      </c>
      <c r="B41" t="s">
        <v>3678</v>
      </c>
      <c r="C41" t="s">
        <v>278</v>
      </c>
      <c r="D41" t="s">
        <v>3679</v>
      </c>
      <c r="E41" t="s">
        <v>3841</v>
      </c>
      <c r="F41">
        <v>334</v>
      </c>
      <c r="G41">
        <v>334</v>
      </c>
      <c r="H41">
        <v>415</v>
      </c>
      <c r="I41">
        <v>406</v>
      </c>
      <c r="J41">
        <v>218</v>
      </c>
      <c r="K41">
        <v>64</v>
      </c>
      <c r="L41">
        <v>334</v>
      </c>
      <c r="M41">
        <v>0</v>
      </c>
      <c r="N41">
        <v>1.2425149700598801</v>
      </c>
      <c r="O41">
        <v>195.98522167487701</v>
      </c>
      <c r="P41">
        <v>0.293577981651376</v>
      </c>
      <c r="Q41">
        <v>1.0793329219799801</v>
      </c>
      <c r="R41">
        <v>0.16134930048653201</v>
      </c>
      <c r="S41">
        <v>1.01135888155599</v>
      </c>
      <c r="T41">
        <v>224.30767590618299</v>
      </c>
      <c r="U41">
        <v>131.62744254474001</v>
      </c>
      <c r="V41">
        <v>-0.21517134788727399</v>
      </c>
      <c r="W41">
        <v>0.39337613529595999</v>
      </c>
      <c r="X41">
        <v>0.178059483080203</v>
      </c>
      <c r="Y41">
        <v>-0.56047648750969403</v>
      </c>
      <c r="Z41">
        <v>1.2190437221243899</v>
      </c>
      <c r="AA41">
        <v>-0.252920771251472</v>
      </c>
      <c r="AB41">
        <v>-0.70231730334742704</v>
      </c>
      <c r="AC41">
        <v>8</v>
      </c>
      <c r="AD41">
        <v>6</v>
      </c>
      <c r="AE41">
        <v>7</v>
      </c>
      <c r="AF41">
        <v>21</v>
      </c>
    </row>
    <row r="42" spans="1:32" x14ac:dyDescent="0.3">
      <c r="A42" t="s">
        <v>1389</v>
      </c>
      <c r="B42" t="s">
        <v>1390</v>
      </c>
      <c r="C42" t="s">
        <v>197</v>
      </c>
      <c r="D42" t="s">
        <v>1391</v>
      </c>
      <c r="E42" t="s">
        <v>3841</v>
      </c>
      <c r="F42">
        <v>244</v>
      </c>
      <c r="G42">
        <v>244</v>
      </c>
      <c r="H42">
        <v>290</v>
      </c>
      <c r="I42">
        <v>290</v>
      </c>
      <c r="J42">
        <v>102</v>
      </c>
      <c r="K42">
        <v>25</v>
      </c>
      <c r="L42">
        <v>244</v>
      </c>
      <c r="M42">
        <v>0</v>
      </c>
      <c r="N42">
        <v>1.1885245901639301</v>
      </c>
      <c r="O42">
        <v>128.37931034482801</v>
      </c>
      <c r="P42">
        <v>0.24509803921568599</v>
      </c>
      <c r="Q42">
        <v>1.0793329219799801</v>
      </c>
      <c r="R42">
        <v>0.16134930048653201</v>
      </c>
      <c r="S42">
        <v>0.67674088362761897</v>
      </c>
      <c r="T42">
        <v>224.30767590618299</v>
      </c>
      <c r="U42">
        <v>131.62744254474001</v>
      </c>
      <c r="V42">
        <v>-0.72878697410495996</v>
      </c>
      <c r="W42">
        <v>0.39337613529595999</v>
      </c>
      <c r="X42">
        <v>0.178059483080203</v>
      </c>
      <c r="Y42">
        <v>-0.83274472954347201</v>
      </c>
      <c r="Z42">
        <v>0.80019374404736199</v>
      </c>
      <c r="AA42">
        <v>-0.88373916289802401</v>
      </c>
      <c r="AB42">
        <v>-1.0107433016093701</v>
      </c>
      <c r="AC42">
        <v>7</v>
      </c>
      <c r="AD42">
        <v>7</v>
      </c>
      <c r="AE42">
        <v>7</v>
      </c>
      <c r="AF42">
        <v>21</v>
      </c>
    </row>
    <row r="43" spans="1:32" x14ac:dyDescent="0.3">
      <c r="A43" t="s">
        <v>2347</v>
      </c>
      <c r="B43" t="s">
        <v>2348</v>
      </c>
      <c r="C43" t="s">
        <v>2349</v>
      </c>
      <c r="D43" t="s">
        <v>2350</v>
      </c>
      <c r="E43" t="s">
        <v>3841</v>
      </c>
      <c r="F43">
        <v>121</v>
      </c>
      <c r="G43">
        <v>121</v>
      </c>
      <c r="H43">
        <v>142</v>
      </c>
      <c r="I43">
        <v>148</v>
      </c>
      <c r="J43">
        <v>57</v>
      </c>
      <c r="K43">
        <v>17</v>
      </c>
      <c r="L43">
        <v>121</v>
      </c>
      <c r="M43">
        <v>0</v>
      </c>
      <c r="N43">
        <v>1.1735537190082601</v>
      </c>
      <c r="O43">
        <v>140.57432432432401</v>
      </c>
      <c r="P43">
        <v>0.29824561403508798</v>
      </c>
      <c r="Q43">
        <v>1.0793329219799801</v>
      </c>
      <c r="R43">
        <v>0.16134930048653201</v>
      </c>
      <c r="S43">
        <v>0.58395541067839096</v>
      </c>
      <c r="T43">
        <v>224.30767590618299</v>
      </c>
      <c r="U43">
        <v>131.62744254474001</v>
      </c>
      <c r="V43">
        <v>-0.63613901450222299</v>
      </c>
      <c r="W43">
        <v>0.39337613529595999</v>
      </c>
      <c r="X43">
        <v>0.178059483080203</v>
      </c>
      <c r="Y43">
        <v>-0.53426259368630802</v>
      </c>
      <c r="Z43">
        <v>0.68405177454406596</v>
      </c>
      <c r="AA43">
        <v>-0.76994971825764003</v>
      </c>
      <c r="AB43">
        <v>-0.672622153041181</v>
      </c>
      <c r="AC43">
        <v>7</v>
      </c>
      <c r="AD43">
        <v>7</v>
      </c>
      <c r="AE43">
        <v>7</v>
      </c>
      <c r="AF43">
        <v>21</v>
      </c>
    </row>
    <row r="44" spans="1:32" x14ac:dyDescent="0.3">
      <c r="A44" t="s">
        <v>2844</v>
      </c>
      <c r="B44" t="s">
        <v>2845</v>
      </c>
      <c r="C44" t="s">
        <v>852</v>
      </c>
      <c r="D44" t="s">
        <v>2846</v>
      </c>
      <c r="E44" t="s">
        <v>3841</v>
      </c>
      <c r="F44">
        <v>303</v>
      </c>
      <c r="G44">
        <v>303</v>
      </c>
      <c r="H44">
        <v>357</v>
      </c>
      <c r="I44">
        <v>312</v>
      </c>
      <c r="J44">
        <v>128</v>
      </c>
      <c r="K44">
        <v>36</v>
      </c>
      <c r="L44">
        <v>303</v>
      </c>
      <c r="M44">
        <v>0</v>
      </c>
      <c r="N44">
        <v>1.1782178217821799</v>
      </c>
      <c r="O44">
        <v>149.74358974359001</v>
      </c>
      <c r="P44">
        <v>0.28125</v>
      </c>
      <c r="Q44">
        <v>1.0793329219799801</v>
      </c>
      <c r="R44">
        <v>0.16134930048653201</v>
      </c>
      <c r="S44">
        <v>0.612862277704461</v>
      </c>
      <c r="T44">
        <v>224.30767590618299</v>
      </c>
      <c r="U44">
        <v>131.62744254474001</v>
      </c>
      <c r="V44">
        <v>-0.56647827171183696</v>
      </c>
      <c r="W44">
        <v>0.39337613529595999</v>
      </c>
      <c r="X44">
        <v>0.178059483080203</v>
      </c>
      <c r="Y44">
        <v>-0.62971167475228196</v>
      </c>
      <c r="Z44">
        <v>0.72023524553218898</v>
      </c>
      <c r="AA44">
        <v>-0.68439297994043202</v>
      </c>
      <c r="AB44">
        <v>-0.78074705916705101</v>
      </c>
      <c r="AC44">
        <v>7</v>
      </c>
      <c r="AD44">
        <v>7</v>
      </c>
      <c r="AE44">
        <v>7</v>
      </c>
      <c r="AF44">
        <v>21</v>
      </c>
    </row>
    <row r="45" spans="1:32" x14ac:dyDescent="0.3">
      <c r="A45" t="s">
        <v>2940</v>
      </c>
      <c r="B45" t="s">
        <v>2941</v>
      </c>
      <c r="C45" t="s">
        <v>2013</v>
      </c>
      <c r="D45" t="s">
        <v>2942</v>
      </c>
      <c r="E45" t="s">
        <v>3841</v>
      </c>
      <c r="F45">
        <v>178</v>
      </c>
      <c r="G45">
        <v>178</v>
      </c>
      <c r="H45">
        <v>214</v>
      </c>
      <c r="I45">
        <v>216</v>
      </c>
      <c r="J45">
        <v>78</v>
      </c>
      <c r="K45">
        <v>20</v>
      </c>
      <c r="L45">
        <v>178</v>
      </c>
      <c r="M45">
        <v>0</v>
      </c>
      <c r="N45">
        <v>1.20224719101124</v>
      </c>
      <c r="O45">
        <v>131.805555555556</v>
      </c>
      <c r="P45">
        <v>0.256410256410256</v>
      </c>
      <c r="Q45">
        <v>1.0793329219799801</v>
      </c>
      <c r="R45">
        <v>0.16134930048653201</v>
      </c>
      <c r="S45">
        <v>0.76178990959750204</v>
      </c>
      <c r="T45">
        <v>224.30767590618299</v>
      </c>
      <c r="U45">
        <v>131.62744254474001</v>
      </c>
      <c r="V45">
        <v>-0.70275710415923498</v>
      </c>
      <c r="W45">
        <v>0.39337613529595999</v>
      </c>
      <c r="X45">
        <v>0.178059483080203</v>
      </c>
      <c r="Y45">
        <v>-0.76921417784870605</v>
      </c>
      <c r="Z45">
        <v>0.90665180333735795</v>
      </c>
      <c r="AA45">
        <v>-0.851769495590878</v>
      </c>
      <c r="AB45">
        <v>-0.93877576812024499</v>
      </c>
      <c r="AC45">
        <v>7</v>
      </c>
      <c r="AD45">
        <v>7</v>
      </c>
      <c r="AE45">
        <v>7</v>
      </c>
      <c r="AF45">
        <v>21</v>
      </c>
    </row>
    <row r="46" spans="1:32" x14ac:dyDescent="0.3">
      <c r="A46" t="s">
        <v>1585</v>
      </c>
      <c r="B46" t="s">
        <v>1586</v>
      </c>
      <c r="C46" t="s">
        <v>233</v>
      </c>
      <c r="D46" t="s">
        <v>1587</v>
      </c>
      <c r="E46" t="s">
        <v>3841</v>
      </c>
      <c r="F46">
        <v>242</v>
      </c>
      <c r="G46">
        <v>242</v>
      </c>
      <c r="H46">
        <v>277</v>
      </c>
      <c r="I46">
        <v>280</v>
      </c>
      <c r="J46">
        <v>104</v>
      </c>
      <c r="K46">
        <v>23</v>
      </c>
      <c r="L46">
        <v>242</v>
      </c>
      <c r="M46">
        <v>0</v>
      </c>
      <c r="N46">
        <v>1.14462809917355</v>
      </c>
      <c r="O46">
        <v>135.57142857142901</v>
      </c>
      <c r="P46">
        <v>0.22115384615384601</v>
      </c>
      <c r="Q46">
        <v>1.0793329219799801</v>
      </c>
      <c r="R46">
        <v>0.16134930048653201</v>
      </c>
      <c r="S46">
        <v>0.40468212131495002</v>
      </c>
      <c r="T46">
        <v>224.30767590618299</v>
      </c>
      <c r="U46">
        <v>131.62744254474001</v>
      </c>
      <c r="V46">
        <v>-0.67414701386903597</v>
      </c>
      <c r="W46">
        <v>0.39337613529595999</v>
      </c>
      <c r="X46">
        <v>0.178059483080203</v>
      </c>
      <c r="Y46">
        <v>-0.96721773063072702</v>
      </c>
      <c r="Z46">
        <v>0.45965077464403098</v>
      </c>
      <c r="AA46">
        <v>-0.816630823361157</v>
      </c>
      <c r="AB46">
        <v>-1.1630745808280001</v>
      </c>
      <c r="AC46">
        <v>6</v>
      </c>
      <c r="AD46">
        <v>7</v>
      </c>
      <c r="AE46">
        <v>8</v>
      </c>
      <c r="AF46">
        <v>21</v>
      </c>
    </row>
    <row r="47" spans="1:32" x14ac:dyDescent="0.3">
      <c r="A47" t="s">
        <v>888</v>
      </c>
      <c r="B47" t="s">
        <v>889</v>
      </c>
      <c r="C47" t="s">
        <v>154</v>
      </c>
      <c r="D47" t="s">
        <v>890</v>
      </c>
      <c r="E47" t="s">
        <v>3841</v>
      </c>
      <c r="F47">
        <v>280</v>
      </c>
      <c r="G47">
        <v>280</v>
      </c>
      <c r="H47">
        <v>302</v>
      </c>
      <c r="I47">
        <v>297</v>
      </c>
      <c r="J47">
        <v>83</v>
      </c>
      <c r="K47">
        <v>19</v>
      </c>
      <c r="L47">
        <v>279</v>
      </c>
      <c r="M47">
        <v>1</v>
      </c>
      <c r="N47">
        <v>1.0785714285714301</v>
      </c>
      <c r="O47">
        <v>102.003367003367</v>
      </c>
      <c r="P47">
        <v>0.22891566265060201</v>
      </c>
      <c r="Q47">
        <v>1.0793329219799801</v>
      </c>
      <c r="R47">
        <v>0.16134930048653201</v>
      </c>
      <c r="S47">
        <v>-4.7195333742138697E-3</v>
      </c>
      <c r="T47">
        <v>224.30767590618299</v>
      </c>
      <c r="U47">
        <v>131.62744254474001</v>
      </c>
      <c r="V47">
        <v>-0.92917028955603198</v>
      </c>
      <c r="W47">
        <v>0.39337613529595999</v>
      </c>
      <c r="X47">
        <v>0.178059483080203</v>
      </c>
      <c r="Y47">
        <v>-0.92362658702811296</v>
      </c>
      <c r="Z47">
        <v>-5.2807835331761803E-2</v>
      </c>
      <c r="AA47">
        <v>-1.1298482653342401</v>
      </c>
      <c r="AB47">
        <v>-1.11369444790987</v>
      </c>
      <c r="AC47">
        <v>5</v>
      </c>
      <c r="AD47">
        <v>8</v>
      </c>
      <c r="AE47">
        <v>8</v>
      </c>
      <c r="AF47">
        <v>21</v>
      </c>
    </row>
    <row r="48" spans="1:32" x14ac:dyDescent="0.3">
      <c r="A48" t="s">
        <v>1118</v>
      </c>
      <c r="B48" t="s">
        <v>1119</v>
      </c>
      <c r="C48" t="s">
        <v>225</v>
      </c>
      <c r="D48" t="s">
        <v>1120</v>
      </c>
      <c r="E48" t="s">
        <v>3841</v>
      </c>
      <c r="F48">
        <v>230</v>
      </c>
      <c r="G48">
        <v>230</v>
      </c>
      <c r="H48">
        <v>245</v>
      </c>
      <c r="I48">
        <v>254</v>
      </c>
      <c r="J48">
        <v>52</v>
      </c>
      <c r="K48">
        <v>9</v>
      </c>
      <c r="L48">
        <v>230</v>
      </c>
      <c r="M48">
        <v>0</v>
      </c>
      <c r="N48">
        <v>1.0652173913043499</v>
      </c>
      <c r="O48">
        <v>74.724409448818903</v>
      </c>
      <c r="P48">
        <v>0.17307692307692299</v>
      </c>
      <c r="Q48">
        <v>1.0793329219799801</v>
      </c>
      <c r="R48">
        <v>0.16134930048653201</v>
      </c>
      <c r="S48">
        <v>-8.7484300415737598E-2</v>
      </c>
      <c r="T48">
        <v>224.30767590618299</v>
      </c>
      <c r="U48">
        <v>131.62744254474001</v>
      </c>
      <c r="V48">
        <v>-1.1364139845421699</v>
      </c>
      <c r="W48">
        <v>0.39337613529595999</v>
      </c>
      <c r="X48">
        <v>0.178059483080203</v>
      </c>
      <c r="Y48">
        <v>-1.23722257533348</v>
      </c>
      <c r="Z48">
        <v>-0.156406628808236</v>
      </c>
      <c r="AA48">
        <v>-1.3843832282067201</v>
      </c>
      <c r="AB48">
        <v>-1.4689365981567699</v>
      </c>
      <c r="AC48">
        <v>5</v>
      </c>
      <c r="AD48">
        <v>8</v>
      </c>
      <c r="AE48">
        <v>8</v>
      </c>
      <c r="AF48">
        <v>21</v>
      </c>
    </row>
    <row r="49" spans="1:32" x14ac:dyDescent="0.3">
      <c r="A49" t="s">
        <v>2243</v>
      </c>
      <c r="B49" t="s">
        <v>2244</v>
      </c>
      <c r="C49" t="s">
        <v>143</v>
      </c>
      <c r="D49" t="s">
        <v>2245</v>
      </c>
      <c r="E49" t="s">
        <v>3841</v>
      </c>
      <c r="F49">
        <v>220</v>
      </c>
      <c r="G49">
        <v>220</v>
      </c>
      <c r="H49">
        <v>236</v>
      </c>
      <c r="I49">
        <v>213</v>
      </c>
      <c r="J49">
        <v>37</v>
      </c>
      <c r="K49">
        <v>7</v>
      </c>
      <c r="L49">
        <v>219</v>
      </c>
      <c r="M49">
        <v>1</v>
      </c>
      <c r="N49">
        <v>1.0727272727272701</v>
      </c>
      <c r="O49">
        <v>63.4037558685446</v>
      </c>
      <c r="P49">
        <v>0.18918918918918901</v>
      </c>
      <c r="Q49">
        <v>1.0793329219799801</v>
      </c>
      <c r="R49">
        <v>0.16134930048653201</v>
      </c>
      <c r="S49">
        <v>-4.0940055102745197E-2</v>
      </c>
      <c r="T49">
        <v>224.30767590618299</v>
      </c>
      <c r="U49">
        <v>131.62744254474001</v>
      </c>
      <c r="V49">
        <v>-1.22241925336312</v>
      </c>
      <c r="W49">
        <v>0.39337613529595999</v>
      </c>
      <c r="X49">
        <v>0.178059483080203</v>
      </c>
      <c r="Y49">
        <v>-1.1467344652168801</v>
      </c>
      <c r="Z49">
        <v>-9.8145996536053798E-2</v>
      </c>
      <c r="AA49">
        <v>-1.49001417590644</v>
      </c>
      <c r="AB49">
        <v>-1.3664314896465899</v>
      </c>
      <c r="AC49">
        <v>5</v>
      </c>
      <c r="AD49">
        <v>8</v>
      </c>
      <c r="AE49">
        <v>8</v>
      </c>
      <c r="AF49">
        <v>21</v>
      </c>
    </row>
    <row r="50" spans="1:32" x14ac:dyDescent="0.3">
      <c r="A50" t="s">
        <v>141</v>
      </c>
      <c r="B50" t="s">
        <v>142</v>
      </c>
      <c r="C50" t="s">
        <v>143</v>
      </c>
      <c r="D50" t="s">
        <v>144</v>
      </c>
      <c r="E50" t="s">
        <v>3841</v>
      </c>
      <c r="F50">
        <v>148</v>
      </c>
      <c r="G50">
        <v>148</v>
      </c>
      <c r="H50">
        <v>155</v>
      </c>
      <c r="I50">
        <v>149</v>
      </c>
      <c r="J50">
        <v>20</v>
      </c>
      <c r="K50">
        <v>4</v>
      </c>
      <c r="L50">
        <v>148</v>
      </c>
      <c r="M50">
        <v>0</v>
      </c>
      <c r="N50">
        <v>1.0472972972973</v>
      </c>
      <c r="O50">
        <v>48.993288590604003</v>
      </c>
      <c r="P50">
        <v>0.2</v>
      </c>
      <c r="Q50">
        <v>1.0793329219799801</v>
      </c>
      <c r="R50">
        <v>0.16134930048653201</v>
      </c>
      <c r="S50">
        <v>-0.198548271272843</v>
      </c>
      <c r="T50">
        <v>224.30767590618299</v>
      </c>
      <c r="U50">
        <v>131.62744254474001</v>
      </c>
      <c r="V50">
        <v>-1.33189845465538</v>
      </c>
      <c r="W50">
        <v>0.39337613529595999</v>
      </c>
      <c r="X50">
        <v>0.178059483080203</v>
      </c>
      <c r="Y50">
        <v>-1.08601986229994</v>
      </c>
      <c r="Z50">
        <v>-0.29542826556013702</v>
      </c>
      <c r="AA50">
        <v>-1.62447561000748</v>
      </c>
      <c r="AB50">
        <v>-1.29765386845266</v>
      </c>
      <c r="AC50">
        <v>4</v>
      </c>
      <c r="AD50">
        <v>9</v>
      </c>
      <c r="AE50">
        <v>8</v>
      </c>
      <c r="AF50">
        <v>21</v>
      </c>
    </row>
    <row r="51" spans="1:32" x14ac:dyDescent="0.3">
      <c r="A51" t="s">
        <v>1938</v>
      </c>
      <c r="B51" t="s">
        <v>1939</v>
      </c>
      <c r="C51" t="s">
        <v>363</v>
      </c>
      <c r="D51" t="s">
        <v>1940</v>
      </c>
      <c r="E51" t="s">
        <v>3841</v>
      </c>
      <c r="F51">
        <v>294</v>
      </c>
      <c r="G51">
        <v>294</v>
      </c>
      <c r="H51">
        <v>303</v>
      </c>
      <c r="I51">
        <v>293</v>
      </c>
      <c r="J51">
        <v>35</v>
      </c>
      <c r="K51">
        <v>6</v>
      </c>
      <c r="L51">
        <v>294</v>
      </c>
      <c r="M51">
        <v>0</v>
      </c>
      <c r="N51">
        <v>1.03061224489796</v>
      </c>
      <c r="O51">
        <v>43.600682593856703</v>
      </c>
      <c r="P51">
        <v>0.17142857142857101</v>
      </c>
      <c r="Q51">
        <v>1.0793329219799801</v>
      </c>
      <c r="R51">
        <v>0.16134930048653201</v>
      </c>
      <c r="S51">
        <v>-0.301957783114706</v>
      </c>
      <c r="T51">
        <v>224.30767590618299</v>
      </c>
      <c r="U51">
        <v>131.62744254474001</v>
      </c>
      <c r="V51">
        <v>-1.37286716066753</v>
      </c>
      <c r="W51">
        <v>0.39337613529595999</v>
      </c>
      <c r="X51">
        <v>0.178059483080203</v>
      </c>
      <c r="Y51">
        <v>-1.24647988429472</v>
      </c>
      <c r="Z51">
        <v>-0.424868618547941</v>
      </c>
      <c r="AA51">
        <v>-1.6747930301076901</v>
      </c>
      <c r="AB51">
        <v>-1.4794232958937501</v>
      </c>
      <c r="AC51">
        <v>4</v>
      </c>
      <c r="AD51">
        <v>9</v>
      </c>
      <c r="AE51">
        <v>8</v>
      </c>
      <c r="AF51">
        <v>21</v>
      </c>
    </row>
    <row r="52" spans="1:32" x14ac:dyDescent="0.3">
      <c r="A52" t="s">
        <v>2064</v>
      </c>
      <c r="B52" t="s">
        <v>2065</v>
      </c>
      <c r="C52" t="s">
        <v>646</v>
      </c>
      <c r="D52" t="s">
        <v>2066</v>
      </c>
      <c r="E52" t="s">
        <v>3841</v>
      </c>
      <c r="F52">
        <v>221</v>
      </c>
      <c r="G52">
        <v>221</v>
      </c>
      <c r="H52">
        <v>245</v>
      </c>
      <c r="I52">
        <v>225</v>
      </c>
      <c r="J52">
        <v>83</v>
      </c>
      <c r="K52">
        <v>8</v>
      </c>
      <c r="L52">
        <v>221</v>
      </c>
      <c r="M52">
        <v>0</v>
      </c>
      <c r="N52">
        <v>1.10859728506787</v>
      </c>
      <c r="O52">
        <v>134.64444444444399</v>
      </c>
      <c r="P52">
        <v>9.6385542168674704E-2</v>
      </c>
      <c r="Q52">
        <v>1.0793329219799801</v>
      </c>
      <c r="R52">
        <v>0.16134930048653201</v>
      </c>
      <c r="S52">
        <v>0.18137272984542799</v>
      </c>
      <c r="T52">
        <v>224.30767590618299</v>
      </c>
      <c r="U52">
        <v>131.62744254474001</v>
      </c>
      <c r="V52">
        <v>-0.68118949763277703</v>
      </c>
      <c r="W52">
        <v>0.39337613529595999</v>
      </c>
      <c r="X52">
        <v>0.178059483080203</v>
      </c>
      <c r="Y52">
        <v>-1.6679290986906501</v>
      </c>
      <c r="Z52">
        <v>0.18012865001095699</v>
      </c>
      <c r="AA52">
        <v>-0.825280342679242</v>
      </c>
      <c r="AB52">
        <v>-1.95684179206433</v>
      </c>
      <c r="AC52">
        <v>5</v>
      </c>
      <c r="AD52">
        <v>7</v>
      </c>
      <c r="AE52">
        <v>9</v>
      </c>
      <c r="AF52">
        <v>21</v>
      </c>
    </row>
    <row r="53" spans="1:32" x14ac:dyDescent="0.3">
      <c r="A53" t="s">
        <v>1718</v>
      </c>
      <c r="B53" t="s">
        <v>1719</v>
      </c>
      <c r="C53" t="s">
        <v>143</v>
      </c>
      <c r="D53" t="s">
        <v>1720</v>
      </c>
      <c r="E53" t="s">
        <v>3841</v>
      </c>
      <c r="F53">
        <v>303</v>
      </c>
      <c r="G53">
        <v>303</v>
      </c>
      <c r="H53">
        <v>317</v>
      </c>
      <c r="I53">
        <v>302</v>
      </c>
      <c r="J53">
        <v>71</v>
      </c>
      <c r="K53">
        <v>8</v>
      </c>
      <c r="L53">
        <v>303</v>
      </c>
      <c r="M53">
        <v>0</v>
      </c>
      <c r="N53">
        <v>1.0462046204620501</v>
      </c>
      <c r="O53">
        <v>85.811258278145701</v>
      </c>
      <c r="P53">
        <v>0.11267605633802801</v>
      </c>
      <c r="Q53">
        <v>1.0793329219799801</v>
      </c>
      <c r="R53">
        <v>0.16134930048653201</v>
      </c>
      <c r="S53">
        <v>-0.20532039133755001</v>
      </c>
      <c r="T53">
        <v>224.30767590618299</v>
      </c>
      <c r="U53">
        <v>131.62744254474001</v>
      </c>
      <c r="V53">
        <v>-1.0521849771635801</v>
      </c>
      <c r="W53">
        <v>0.39337613529595999</v>
      </c>
      <c r="X53">
        <v>0.178059483080203</v>
      </c>
      <c r="Y53">
        <v>-1.5764399295234199</v>
      </c>
      <c r="Z53">
        <v>-0.303905102903611</v>
      </c>
      <c r="AA53">
        <v>-1.2809338698688</v>
      </c>
      <c r="AB53">
        <v>-1.8532026818993801</v>
      </c>
      <c r="AC53">
        <v>4</v>
      </c>
      <c r="AD53">
        <v>8</v>
      </c>
      <c r="AE53">
        <v>9</v>
      </c>
      <c r="AF53">
        <v>21</v>
      </c>
    </row>
    <row r="54" spans="1:32" x14ac:dyDescent="0.3">
      <c r="A54" t="s">
        <v>1834</v>
      </c>
      <c r="B54" t="s">
        <v>1835</v>
      </c>
      <c r="C54" t="s">
        <v>504</v>
      </c>
      <c r="D54" t="s">
        <v>1836</v>
      </c>
      <c r="E54" t="s">
        <v>3841</v>
      </c>
      <c r="F54">
        <v>204</v>
      </c>
      <c r="G54">
        <v>204</v>
      </c>
      <c r="H54">
        <v>210</v>
      </c>
      <c r="I54">
        <v>198</v>
      </c>
      <c r="J54">
        <v>36</v>
      </c>
      <c r="K54">
        <v>5</v>
      </c>
      <c r="L54">
        <v>204</v>
      </c>
      <c r="M54">
        <v>0</v>
      </c>
      <c r="N54">
        <v>1.02941176470588</v>
      </c>
      <c r="O54">
        <v>66.363636363636402</v>
      </c>
      <c r="P54">
        <v>0.13888888888888901</v>
      </c>
      <c r="Q54">
        <v>1.0793329219799801</v>
      </c>
      <c r="R54">
        <v>0.16134930048653201</v>
      </c>
      <c r="S54">
        <v>-0.30939803967892299</v>
      </c>
      <c r="T54">
        <v>224.30767590618299</v>
      </c>
      <c r="U54">
        <v>131.62744254474001</v>
      </c>
      <c r="V54">
        <v>-1.1999324494120001</v>
      </c>
      <c r="W54">
        <v>0.39337613529595999</v>
      </c>
      <c r="X54">
        <v>0.178059483080203</v>
      </c>
      <c r="Y54">
        <v>-1.4292260204554399</v>
      </c>
      <c r="Z54">
        <v>-0.434181779579635</v>
      </c>
      <c r="AA54">
        <v>-1.46239607245001</v>
      </c>
      <c r="AB54">
        <v>-1.6864384771461101</v>
      </c>
      <c r="AC54">
        <v>4</v>
      </c>
      <c r="AD54">
        <v>8</v>
      </c>
      <c r="AE54">
        <v>9</v>
      </c>
      <c r="AF54">
        <v>21</v>
      </c>
    </row>
    <row r="55" spans="1:32" x14ac:dyDescent="0.3">
      <c r="A55" t="s">
        <v>3246</v>
      </c>
      <c r="B55" t="s">
        <v>3247</v>
      </c>
      <c r="C55" t="s">
        <v>684</v>
      </c>
      <c r="D55" t="s">
        <v>3248</v>
      </c>
      <c r="E55" t="s">
        <v>3841</v>
      </c>
      <c r="F55">
        <v>119</v>
      </c>
      <c r="G55">
        <v>119</v>
      </c>
      <c r="H55">
        <v>125</v>
      </c>
      <c r="I55">
        <v>130</v>
      </c>
      <c r="J55">
        <v>43</v>
      </c>
      <c r="K55">
        <v>4</v>
      </c>
      <c r="L55">
        <v>119</v>
      </c>
      <c r="M55">
        <v>0</v>
      </c>
      <c r="N55">
        <v>1.05042016806723</v>
      </c>
      <c r="O55">
        <v>120.730769230769</v>
      </c>
      <c r="P55">
        <v>9.3023255813953501E-2</v>
      </c>
      <c r="Q55">
        <v>1.0793329219799801</v>
      </c>
      <c r="R55">
        <v>0.16134930048653201</v>
      </c>
      <c r="S55">
        <v>-0.17919354980511501</v>
      </c>
      <c r="T55">
        <v>224.30767590618299</v>
      </c>
      <c r="U55">
        <v>131.62744254474001</v>
      </c>
      <c r="V55">
        <v>-0.786894470278933</v>
      </c>
      <c r="W55">
        <v>0.39337613529595999</v>
      </c>
      <c r="X55">
        <v>0.178059483080203</v>
      </c>
      <c r="Y55">
        <v>-1.6868120376757501</v>
      </c>
      <c r="Z55">
        <v>-0.27120146152498698</v>
      </c>
      <c r="AA55">
        <v>-0.95510630090549997</v>
      </c>
      <c r="AB55">
        <v>-1.9782324223600101</v>
      </c>
      <c r="AC55">
        <v>4</v>
      </c>
      <c r="AD55">
        <v>7</v>
      </c>
      <c r="AE55">
        <v>10</v>
      </c>
      <c r="AF55">
        <v>21</v>
      </c>
    </row>
    <row r="56" spans="1:32" x14ac:dyDescent="0.3">
      <c r="A56" t="s">
        <v>1640</v>
      </c>
      <c r="B56" t="s">
        <v>1641</v>
      </c>
      <c r="C56" t="s">
        <v>124</v>
      </c>
      <c r="D56" t="s">
        <v>1642</v>
      </c>
      <c r="E56" t="s">
        <v>3841</v>
      </c>
      <c r="F56">
        <v>180</v>
      </c>
      <c r="G56">
        <v>132</v>
      </c>
      <c r="H56">
        <v>288</v>
      </c>
      <c r="I56">
        <v>312</v>
      </c>
      <c r="J56">
        <v>162</v>
      </c>
      <c r="K56">
        <v>75</v>
      </c>
      <c r="L56">
        <v>180</v>
      </c>
      <c r="M56">
        <v>-48</v>
      </c>
      <c r="N56">
        <v>2.1818181818181799</v>
      </c>
      <c r="O56">
        <v>189.519230769231</v>
      </c>
      <c r="P56">
        <v>0.46296296296296302</v>
      </c>
      <c r="Q56">
        <v>1.0793329219799801</v>
      </c>
      <c r="R56">
        <v>0.16134930048653201</v>
      </c>
      <c r="S56">
        <v>6.8329100684897499</v>
      </c>
      <c r="T56">
        <v>224.30767590618299</v>
      </c>
      <c r="U56">
        <v>131.62744254474001</v>
      </c>
      <c r="V56">
        <v>-0.264294773676302</v>
      </c>
      <c r="W56">
        <v>0.39337613529595999</v>
      </c>
      <c r="X56">
        <v>0.178059483080203</v>
      </c>
      <c r="Y56">
        <v>0.39080663642980101</v>
      </c>
      <c r="Z56">
        <v>8.5060294853452501</v>
      </c>
      <c r="AA56">
        <v>-0.313253749585098</v>
      </c>
      <c r="AB56">
        <v>0.37529808410703103</v>
      </c>
      <c r="AC56">
        <v>10</v>
      </c>
      <c r="AD56">
        <v>6</v>
      </c>
      <c r="AE56">
        <v>4</v>
      </c>
      <c r="AF56">
        <v>20</v>
      </c>
    </row>
    <row r="57" spans="1:32" x14ac:dyDescent="0.3">
      <c r="A57" t="s">
        <v>2199</v>
      </c>
      <c r="B57" t="s">
        <v>2200</v>
      </c>
      <c r="C57" t="s">
        <v>293</v>
      </c>
      <c r="D57" t="s">
        <v>2201</v>
      </c>
      <c r="E57" t="s">
        <v>3841</v>
      </c>
      <c r="F57">
        <v>180</v>
      </c>
      <c r="G57">
        <v>180</v>
      </c>
      <c r="H57">
        <v>269</v>
      </c>
      <c r="I57">
        <v>251</v>
      </c>
      <c r="J57">
        <v>129</v>
      </c>
      <c r="K57">
        <v>65</v>
      </c>
      <c r="L57">
        <v>180</v>
      </c>
      <c r="M57">
        <v>0</v>
      </c>
      <c r="N57">
        <v>1.49444444444444</v>
      </c>
      <c r="O57">
        <v>187.589641434263</v>
      </c>
      <c r="P57">
        <v>0.50387596899224796</v>
      </c>
      <c r="Q57">
        <v>1.0793329219799801</v>
      </c>
      <c r="R57">
        <v>0.16134930048653201</v>
      </c>
      <c r="S57">
        <v>2.5727506795055102</v>
      </c>
      <c r="T57">
        <v>224.30767590618299</v>
      </c>
      <c r="U57">
        <v>131.62744254474001</v>
      </c>
      <c r="V57">
        <v>-0.27895424967662003</v>
      </c>
      <c r="W57">
        <v>0.39337613529595999</v>
      </c>
      <c r="X57">
        <v>0.178059483080203</v>
      </c>
      <c r="Y57">
        <v>0.62057820108641004</v>
      </c>
      <c r="Z57">
        <v>3.1734781051811098</v>
      </c>
      <c r="AA57">
        <v>-0.33125839469490698</v>
      </c>
      <c r="AB57">
        <v>0.63558376293633101</v>
      </c>
      <c r="AC57">
        <v>10</v>
      </c>
      <c r="AD57">
        <v>6</v>
      </c>
      <c r="AE57">
        <v>4</v>
      </c>
      <c r="AF57">
        <v>20</v>
      </c>
    </row>
    <row r="58" spans="1:32" x14ac:dyDescent="0.3">
      <c r="A58" t="s">
        <v>3495</v>
      </c>
      <c r="B58" t="s">
        <v>3496</v>
      </c>
      <c r="C58" t="s">
        <v>190</v>
      </c>
      <c r="D58" t="s">
        <v>3497</v>
      </c>
      <c r="E58" t="s">
        <v>3841</v>
      </c>
      <c r="F58">
        <v>195</v>
      </c>
      <c r="G58">
        <v>126</v>
      </c>
      <c r="H58">
        <v>267</v>
      </c>
      <c r="I58">
        <v>270</v>
      </c>
      <c r="J58">
        <v>144</v>
      </c>
      <c r="K58">
        <v>65</v>
      </c>
      <c r="L58">
        <v>195</v>
      </c>
      <c r="M58">
        <v>-69</v>
      </c>
      <c r="N58">
        <v>2.11904761904762</v>
      </c>
      <c r="O58">
        <v>194.666666666667</v>
      </c>
      <c r="P58">
        <v>0.45138888888888901</v>
      </c>
      <c r="Q58">
        <v>1.0793329219799801</v>
      </c>
      <c r="R58">
        <v>0.16134930048653201</v>
      </c>
      <c r="S58">
        <v>6.4438748351092201</v>
      </c>
      <c r="T58">
        <v>224.30767590618299</v>
      </c>
      <c r="U58">
        <v>131.62744254474001</v>
      </c>
      <c r="V58">
        <v>-0.22518867393052699</v>
      </c>
      <c r="W58">
        <v>0.39337613529595999</v>
      </c>
      <c r="X58">
        <v>0.178059483080203</v>
      </c>
      <c r="Y58">
        <v>0.32580547011247102</v>
      </c>
      <c r="Z58">
        <v>8.0190640501880406</v>
      </c>
      <c r="AA58">
        <v>-0.26522396683323102</v>
      </c>
      <c r="AB58">
        <v>0.30166463549084799</v>
      </c>
      <c r="AC58">
        <v>10</v>
      </c>
      <c r="AD58">
        <v>6</v>
      </c>
      <c r="AE58">
        <v>4</v>
      </c>
      <c r="AF58">
        <v>20</v>
      </c>
    </row>
    <row r="59" spans="1:32" x14ac:dyDescent="0.3">
      <c r="A59" t="s">
        <v>3732</v>
      </c>
      <c r="B59" t="s">
        <v>3733</v>
      </c>
      <c r="C59" t="s">
        <v>2926</v>
      </c>
      <c r="D59" t="s">
        <v>3734</v>
      </c>
      <c r="E59" t="s">
        <v>3841</v>
      </c>
      <c r="F59">
        <v>230</v>
      </c>
      <c r="G59">
        <v>229</v>
      </c>
      <c r="H59">
        <v>309</v>
      </c>
      <c r="I59">
        <v>287</v>
      </c>
      <c r="J59">
        <v>140</v>
      </c>
      <c r="K59">
        <v>70</v>
      </c>
      <c r="L59">
        <v>230</v>
      </c>
      <c r="M59">
        <v>-1</v>
      </c>
      <c r="N59">
        <v>1.3493449781659399</v>
      </c>
      <c r="O59">
        <v>178.048780487805</v>
      </c>
      <c r="P59">
        <v>0.5</v>
      </c>
      <c r="Q59">
        <v>1.0793329219799801</v>
      </c>
      <c r="R59">
        <v>0.16134930048653201</v>
      </c>
      <c r="S59">
        <v>1.67346282488839</v>
      </c>
      <c r="T59">
        <v>224.30767590618299</v>
      </c>
      <c r="U59">
        <v>131.62744254474001</v>
      </c>
      <c r="V59">
        <v>-0.35143807798784099</v>
      </c>
      <c r="W59">
        <v>0.39337613529595999</v>
      </c>
      <c r="X59">
        <v>0.178059483080203</v>
      </c>
      <c r="Y59">
        <v>0.59881036864525805</v>
      </c>
      <c r="Z59">
        <v>2.0478163041923101</v>
      </c>
      <c r="AA59">
        <v>-0.42028242290134199</v>
      </c>
      <c r="AB59">
        <v>0.61092511967881902</v>
      </c>
      <c r="AC59">
        <v>10</v>
      </c>
      <c r="AD59">
        <v>6</v>
      </c>
      <c r="AE59">
        <v>4</v>
      </c>
      <c r="AF59">
        <v>20</v>
      </c>
    </row>
    <row r="60" spans="1:32" x14ac:dyDescent="0.3">
      <c r="A60" t="s">
        <v>3946</v>
      </c>
      <c r="B60" t="s">
        <v>3947</v>
      </c>
      <c r="C60" t="s">
        <v>100</v>
      </c>
      <c r="D60" t="s">
        <v>3948</v>
      </c>
      <c r="E60" t="s">
        <v>3841</v>
      </c>
      <c r="F60">
        <v>257</v>
      </c>
      <c r="G60">
        <v>234</v>
      </c>
      <c r="H60">
        <v>353</v>
      </c>
      <c r="I60">
        <v>322</v>
      </c>
      <c r="J60">
        <v>196</v>
      </c>
      <c r="K60">
        <v>80</v>
      </c>
      <c r="L60">
        <v>257</v>
      </c>
      <c r="M60">
        <v>-23</v>
      </c>
      <c r="N60">
        <v>1.5085470085470101</v>
      </c>
      <c r="O60">
        <v>222.173913043478</v>
      </c>
      <c r="P60">
        <v>0.40816326530612201</v>
      </c>
      <c r="Q60">
        <v>1.0793329219799801</v>
      </c>
      <c r="R60">
        <v>0.16134930048653201</v>
      </c>
      <c r="S60">
        <v>2.6601546165541299</v>
      </c>
      <c r="T60">
        <v>224.30767590618299</v>
      </c>
      <c r="U60">
        <v>131.62744254474001</v>
      </c>
      <c r="V60">
        <v>-1.62106231151594E-2</v>
      </c>
      <c r="W60">
        <v>0.39337613529595999</v>
      </c>
      <c r="X60">
        <v>0.178059483080203</v>
      </c>
      <c r="Y60">
        <v>8.3046012233462599E-2</v>
      </c>
      <c r="Z60">
        <v>3.28288386740343</v>
      </c>
      <c r="AA60">
        <v>-8.5588827204879196E-3</v>
      </c>
      <c r="AB60">
        <v>2.6666245761019301E-2</v>
      </c>
      <c r="AC60">
        <v>10</v>
      </c>
      <c r="AD60">
        <v>5</v>
      </c>
      <c r="AE60">
        <v>5</v>
      </c>
      <c r="AF60">
        <v>20</v>
      </c>
    </row>
    <row r="61" spans="1:32" x14ac:dyDescent="0.3">
      <c r="A61" t="s">
        <v>4062</v>
      </c>
      <c r="B61" t="s">
        <v>4063</v>
      </c>
      <c r="C61" t="s">
        <v>17</v>
      </c>
      <c r="D61" t="s">
        <v>4064</v>
      </c>
      <c r="E61" t="s">
        <v>3841</v>
      </c>
      <c r="F61">
        <v>264</v>
      </c>
      <c r="G61">
        <v>259</v>
      </c>
      <c r="H61">
        <v>362</v>
      </c>
      <c r="I61">
        <v>347</v>
      </c>
      <c r="J61">
        <v>202</v>
      </c>
      <c r="K61">
        <v>76</v>
      </c>
      <c r="L61">
        <v>264</v>
      </c>
      <c r="M61">
        <v>-5</v>
      </c>
      <c r="N61">
        <v>1.3976833976834</v>
      </c>
      <c r="O61">
        <v>212.47838616714699</v>
      </c>
      <c r="P61">
        <v>0.37623762376237602</v>
      </c>
      <c r="Q61">
        <v>1.0793329219799801</v>
      </c>
      <c r="R61">
        <v>0.16134930048653201</v>
      </c>
      <c r="S61">
        <v>1.97305147740625</v>
      </c>
      <c r="T61">
        <v>224.30767590618299</v>
      </c>
      <c r="U61">
        <v>131.62744254474001</v>
      </c>
      <c r="V61">
        <v>-8.9869479421174694E-2</v>
      </c>
      <c r="W61">
        <v>0.39337613529595999</v>
      </c>
      <c r="X61">
        <v>0.178059483080203</v>
      </c>
      <c r="Y61">
        <v>-9.6251607817282495E-2</v>
      </c>
      <c r="Z61">
        <v>2.4228191471837102</v>
      </c>
      <c r="AA61">
        <v>-9.9026070425932894E-2</v>
      </c>
      <c r="AB61">
        <v>-0.17644244968235201</v>
      </c>
      <c r="AC61">
        <v>10</v>
      </c>
      <c r="AD61">
        <v>5</v>
      </c>
      <c r="AE61">
        <v>5</v>
      </c>
      <c r="AF61">
        <v>20</v>
      </c>
    </row>
    <row r="62" spans="1:32" x14ac:dyDescent="0.3">
      <c r="A62" t="s">
        <v>302</v>
      </c>
      <c r="B62" t="s">
        <v>303</v>
      </c>
      <c r="C62" t="s">
        <v>17</v>
      </c>
      <c r="D62" t="s">
        <v>304</v>
      </c>
      <c r="E62" t="s">
        <v>3841</v>
      </c>
      <c r="F62">
        <v>269</v>
      </c>
      <c r="G62">
        <v>269</v>
      </c>
      <c r="H62">
        <v>354</v>
      </c>
      <c r="I62">
        <v>361</v>
      </c>
      <c r="J62">
        <v>170</v>
      </c>
      <c r="K62">
        <v>65</v>
      </c>
      <c r="L62">
        <v>265</v>
      </c>
      <c r="M62">
        <v>4</v>
      </c>
      <c r="N62">
        <v>1.31598513011152</v>
      </c>
      <c r="O62">
        <v>171.88365650969499</v>
      </c>
      <c r="P62">
        <v>0.38235294117647101</v>
      </c>
      <c r="Q62">
        <v>1.0793329219799801</v>
      </c>
      <c r="R62">
        <v>0.16134930048653201</v>
      </c>
      <c r="S62">
        <v>1.46670736977442</v>
      </c>
      <c r="T62">
        <v>224.30767590618299</v>
      </c>
      <c r="U62">
        <v>131.62744254474001</v>
      </c>
      <c r="V62">
        <v>-0.39827575756984801</v>
      </c>
      <c r="W62">
        <v>0.39337613529595999</v>
      </c>
      <c r="X62">
        <v>0.178059483080203</v>
      </c>
      <c r="Y62">
        <v>-6.1907368980310101E-2</v>
      </c>
      <c r="Z62">
        <v>1.78901516863494</v>
      </c>
      <c r="AA62">
        <v>-0.47780806697093198</v>
      </c>
      <c r="AB62">
        <v>-0.13753722860803599</v>
      </c>
      <c r="AC62">
        <v>9</v>
      </c>
      <c r="AD62">
        <v>6</v>
      </c>
      <c r="AE62">
        <v>5</v>
      </c>
      <c r="AF62">
        <v>20</v>
      </c>
    </row>
    <row r="63" spans="1:32" x14ac:dyDescent="0.3">
      <c r="A63" t="s">
        <v>311</v>
      </c>
      <c r="B63" t="s">
        <v>312</v>
      </c>
      <c r="C63" t="s">
        <v>124</v>
      </c>
      <c r="D63" t="s">
        <v>313</v>
      </c>
      <c r="E63" t="s">
        <v>3841</v>
      </c>
      <c r="F63">
        <v>261</v>
      </c>
      <c r="G63">
        <v>260</v>
      </c>
      <c r="H63">
        <v>335</v>
      </c>
      <c r="I63">
        <v>353</v>
      </c>
      <c r="J63">
        <v>192</v>
      </c>
      <c r="K63">
        <v>75</v>
      </c>
      <c r="L63">
        <v>261</v>
      </c>
      <c r="M63">
        <v>-1</v>
      </c>
      <c r="N63">
        <v>1.2884615384615401</v>
      </c>
      <c r="O63">
        <v>198.526912181303</v>
      </c>
      <c r="P63">
        <v>0.390625</v>
      </c>
      <c r="Q63">
        <v>1.0793329219799801</v>
      </c>
      <c r="R63">
        <v>0.16134930048653201</v>
      </c>
      <c r="S63">
        <v>1.2961234777650299</v>
      </c>
      <c r="T63">
        <v>224.30767590618299</v>
      </c>
      <c r="U63">
        <v>131.62744254474001</v>
      </c>
      <c r="V63">
        <v>-0.19586161689738299</v>
      </c>
      <c r="W63">
        <v>0.39337613529595999</v>
      </c>
      <c r="X63">
        <v>0.178059483080203</v>
      </c>
      <c r="Y63">
        <v>-1.54506530535122E-2</v>
      </c>
      <c r="Z63">
        <v>1.5754909115095901</v>
      </c>
      <c r="AA63">
        <v>-0.22920472208086501</v>
      </c>
      <c r="AB63">
        <v>-8.4910969744115994E-2</v>
      </c>
      <c r="AC63">
        <v>9</v>
      </c>
      <c r="AD63">
        <v>6</v>
      </c>
      <c r="AE63">
        <v>5</v>
      </c>
      <c r="AF63">
        <v>20</v>
      </c>
    </row>
    <row r="64" spans="1:32" x14ac:dyDescent="0.3">
      <c r="A64" t="s">
        <v>2609</v>
      </c>
      <c r="B64" t="s">
        <v>2610</v>
      </c>
      <c r="C64" t="s">
        <v>588</v>
      </c>
      <c r="D64" t="s">
        <v>2611</v>
      </c>
      <c r="E64" t="s">
        <v>3841</v>
      </c>
      <c r="F64">
        <v>359</v>
      </c>
      <c r="G64">
        <v>359</v>
      </c>
      <c r="H64">
        <v>480</v>
      </c>
      <c r="I64">
        <v>477</v>
      </c>
      <c r="J64">
        <v>211</v>
      </c>
      <c r="K64">
        <v>82</v>
      </c>
      <c r="L64">
        <v>356</v>
      </c>
      <c r="M64">
        <v>3</v>
      </c>
      <c r="N64">
        <v>1.3370473537604499</v>
      </c>
      <c r="O64">
        <v>161.45702306079701</v>
      </c>
      <c r="P64">
        <v>0.38862559241706202</v>
      </c>
      <c r="Q64">
        <v>1.0793329219799801</v>
      </c>
      <c r="R64">
        <v>0.16134930048653201</v>
      </c>
      <c r="S64">
        <v>1.5972454234592499</v>
      </c>
      <c r="T64">
        <v>224.30767590618299</v>
      </c>
      <c r="U64">
        <v>131.62744254474001</v>
      </c>
      <c r="V64">
        <v>-0.477488976692863</v>
      </c>
      <c r="W64">
        <v>0.39337613529595999</v>
      </c>
      <c r="X64">
        <v>0.178059483080203</v>
      </c>
      <c r="Y64">
        <v>-2.6679527519231E-2</v>
      </c>
      <c r="Z64">
        <v>1.95241301711473</v>
      </c>
      <c r="AA64">
        <v>-0.57509707636557295</v>
      </c>
      <c r="AB64">
        <v>-9.7631060749139104E-2</v>
      </c>
      <c r="AC64">
        <v>9</v>
      </c>
      <c r="AD64">
        <v>6</v>
      </c>
      <c r="AE64">
        <v>5</v>
      </c>
      <c r="AF64">
        <v>20</v>
      </c>
    </row>
    <row r="65" spans="1:32" x14ac:dyDescent="0.3">
      <c r="A65" t="s">
        <v>2357</v>
      </c>
      <c r="B65" t="s">
        <v>2358</v>
      </c>
      <c r="C65" t="s">
        <v>124</v>
      </c>
      <c r="D65" t="s">
        <v>2359</v>
      </c>
      <c r="E65" t="s">
        <v>3841</v>
      </c>
      <c r="F65">
        <v>300</v>
      </c>
      <c r="G65">
        <v>300</v>
      </c>
      <c r="H65">
        <v>395</v>
      </c>
      <c r="I65">
        <v>332</v>
      </c>
      <c r="J65">
        <v>203</v>
      </c>
      <c r="K65">
        <v>74</v>
      </c>
      <c r="L65">
        <v>294</v>
      </c>
      <c r="M65">
        <v>6</v>
      </c>
      <c r="N65">
        <v>1.31666666666667</v>
      </c>
      <c r="O65">
        <v>223.177710843374</v>
      </c>
      <c r="P65">
        <v>0.364532019704433</v>
      </c>
      <c r="Q65">
        <v>1.0793329219799801</v>
      </c>
      <c r="R65">
        <v>0.16134930048653201</v>
      </c>
      <c r="S65">
        <v>1.47093135186227</v>
      </c>
      <c r="T65">
        <v>224.30767590618299</v>
      </c>
      <c r="U65">
        <v>131.62744254474001</v>
      </c>
      <c r="V65">
        <v>-8.5845705193715108E-3</v>
      </c>
      <c r="W65">
        <v>0.39337613529595999</v>
      </c>
      <c r="X65">
        <v>0.178059483080203</v>
      </c>
      <c r="Y65">
        <v>-0.16199145977827201</v>
      </c>
      <c r="Z65">
        <v>1.7943024359542299</v>
      </c>
      <c r="AA65">
        <v>8.0737092820466999E-4</v>
      </c>
      <c r="AB65">
        <v>-0.25091268284360602</v>
      </c>
      <c r="AC65">
        <v>9</v>
      </c>
      <c r="AD65">
        <v>5</v>
      </c>
      <c r="AE65">
        <v>6</v>
      </c>
      <c r="AF65">
        <v>20</v>
      </c>
    </row>
    <row r="66" spans="1:32" x14ac:dyDescent="0.3">
      <c r="A66" t="s">
        <v>3088</v>
      </c>
      <c r="B66" t="s">
        <v>3089</v>
      </c>
      <c r="C66" t="s">
        <v>482</v>
      </c>
      <c r="D66" t="s">
        <v>3090</v>
      </c>
      <c r="E66" t="s">
        <v>3841</v>
      </c>
      <c r="F66">
        <v>142</v>
      </c>
      <c r="G66">
        <v>142</v>
      </c>
      <c r="H66">
        <v>175</v>
      </c>
      <c r="I66">
        <v>178</v>
      </c>
      <c r="J66">
        <v>95</v>
      </c>
      <c r="K66">
        <v>31</v>
      </c>
      <c r="L66">
        <v>142</v>
      </c>
      <c r="M66">
        <v>0</v>
      </c>
      <c r="N66">
        <v>1.2323943661971799</v>
      </c>
      <c r="O66">
        <v>194.80337078651701</v>
      </c>
      <c r="P66">
        <v>0.326315789473684</v>
      </c>
      <c r="Q66">
        <v>1.0793329219799801</v>
      </c>
      <c r="R66">
        <v>0.16134930048653201</v>
      </c>
      <c r="S66">
        <v>0.948634073749694</v>
      </c>
      <c r="T66">
        <v>224.30767590618299</v>
      </c>
      <c r="U66">
        <v>131.62744254474001</v>
      </c>
      <c r="V66">
        <v>-0.22415010539795299</v>
      </c>
      <c r="W66">
        <v>0.39337613529595999</v>
      </c>
      <c r="X66">
        <v>0.178059483080203</v>
      </c>
      <c r="Y66">
        <v>-0.37661765979669898</v>
      </c>
      <c r="Z66">
        <v>1.1405294624694899</v>
      </c>
      <c r="AA66">
        <v>-0.26394840569783901</v>
      </c>
      <c r="AB66">
        <v>-0.49404166292361601</v>
      </c>
      <c r="AC66">
        <v>8</v>
      </c>
      <c r="AD66">
        <v>6</v>
      </c>
      <c r="AE66">
        <v>6</v>
      </c>
      <c r="AF66">
        <v>20</v>
      </c>
    </row>
    <row r="67" spans="1:32" x14ac:dyDescent="0.3">
      <c r="A67" t="s">
        <v>1332</v>
      </c>
      <c r="B67" t="s">
        <v>1333</v>
      </c>
      <c r="C67" t="s">
        <v>293</v>
      </c>
      <c r="D67" t="s">
        <v>1334</v>
      </c>
      <c r="E67" t="s">
        <v>3841</v>
      </c>
      <c r="F67">
        <v>244</v>
      </c>
      <c r="G67">
        <v>244</v>
      </c>
      <c r="H67">
        <v>285</v>
      </c>
      <c r="I67">
        <v>281</v>
      </c>
      <c r="J67">
        <v>72</v>
      </c>
      <c r="K67">
        <v>22</v>
      </c>
      <c r="L67">
        <v>244</v>
      </c>
      <c r="M67">
        <v>0</v>
      </c>
      <c r="N67">
        <v>1.16803278688525</v>
      </c>
      <c r="O67">
        <v>93.523131672597899</v>
      </c>
      <c r="P67">
        <v>0.30555555555555602</v>
      </c>
      <c r="Q67">
        <v>1.0793329219799801</v>
      </c>
      <c r="R67">
        <v>0.16134930048653201</v>
      </c>
      <c r="S67">
        <v>0.54973814350480599</v>
      </c>
      <c r="T67">
        <v>224.30767590618299</v>
      </c>
      <c r="U67">
        <v>131.62744254474001</v>
      </c>
      <c r="V67">
        <v>-0.99359633299212402</v>
      </c>
      <c r="W67">
        <v>0.39337613529595999</v>
      </c>
      <c r="X67">
        <v>0.178059483080203</v>
      </c>
      <c r="Y67">
        <v>-0.49320922548588902</v>
      </c>
      <c r="Z67">
        <v>0.64122113873176301</v>
      </c>
      <c r="AA67">
        <v>-1.2089757899381799</v>
      </c>
      <c r="AB67">
        <v>-0.62611681707306499</v>
      </c>
      <c r="AC67">
        <v>6</v>
      </c>
      <c r="AD67">
        <v>8</v>
      </c>
      <c r="AE67">
        <v>6</v>
      </c>
      <c r="AF67">
        <v>20</v>
      </c>
    </row>
    <row r="68" spans="1:32" x14ac:dyDescent="0.3">
      <c r="A68" t="s">
        <v>2980</v>
      </c>
      <c r="B68" t="s">
        <v>2981</v>
      </c>
      <c r="C68" t="s">
        <v>1176</v>
      </c>
      <c r="D68" t="s">
        <v>2982</v>
      </c>
      <c r="E68" t="s">
        <v>3841</v>
      </c>
      <c r="F68">
        <v>128</v>
      </c>
      <c r="G68">
        <v>106</v>
      </c>
      <c r="H68">
        <v>151</v>
      </c>
      <c r="I68">
        <v>142</v>
      </c>
      <c r="J68">
        <v>130</v>
      </c>
      <c r="K68">
        <v>38</v>
      </c>
      <c r="L68">
        <v>128</v>
      </c>
      <c r="M68">
        <v>-22</v>
      </c>
      <c r="N68">
        <v>1.42452830188679</v>
      </c>
      <c r="O68">
        <v>334.154929577465</v>
      </c>
      <c r="P68">
        <v>0.29230769230769199</v>
      </c>
      <c r="Q68">
        <v>1.0793329219799801</v>
      </c>
      <c r="R68">
        <v>0.16134930048653201</v>
      </c>
      <c r="S68">
        <v>2.1394290453439302</v>
      </c>
      <c r="T68">
        <v>224.30767590618299</v>
      </c>
      <c r="U68">
        <v>131.62744254474001</v>
      </c>
      <c r="V68">
        <v>0.83453155016625202</v>
      </c>
      <c r="W68">
        <v>0.39337613529595999</v>
      </c>
      <c r="X68">
        <v>0.178059483080203</v>
      </c>
      <c r="Y68">
        <v>-0.56761056047064795</v>
      </c>
      <c r="Z68">
        <v>2.6310782399839798</v>
      </c>
      <c r="AA68">
        <v>1.0363154981610201</v>
      </c>
      <c r="AB68">
        <v>-0.71039879518143501</v>
      </c>
      <c r="AC68">
        <v>10</v>
      </c>
      <c r="AD68">
        <v>3</v>
      </c>
      <c r="AE68">
        <v>7</v>
      </c>
      <c r="AF68">
        <v>20</v>
      </c>
    </row>
    <row r="69" spans="1:32" x14ac:dyDescent="0.3">
      <c r="A69" t="s">
        <v>4065</v>
      </c>
      <c r="B69" t="s">
        <v>4066</v>
      </c>
      <c r="C69" t="s">
        <v>218</v>
      </c>
      <c r="D69" t="s">
        <v>4067</v>
      </c>
      <c r="E69" t="s">
        <v>3841</v>
      </c>
      <c r="F69">
        <v>72</v>
      </c>
      <c r="G69">
        <v>57</v>
      </c>
      <c r="H69">
        <v>93</v>
      </c>
      <c r="I69">
        <v>93</v>
      </c>
      <c r="J69">
        <v>81</v>
      </c>
      <c r="K69">
        <v>23</v>
      </c>
      <c r="L69">
        <v>72</v>
      </c>
      <c r="M69">
        <v>-15</v>
      </c>
      <c r="N69">
        <v>1.6315789473684199</v>
      </c>
      <c r="O69">
        <v>317.90322580645199</v>
      </c>
      <c r="P69">
        <v>0.28395061728395099</v>
      </c>
      <c r="Q69">
        <v>1.0793329219799801</v>
      </c>
      <c r="R69">
        <v>0.16134930048653201</v>
      </c>
      <c r="S69">
        <v>3.4226738121776799</v>
      </c>
      <c r="T69">
        <v>224.30767590618299</v>
      </c>
      <c r="U69">
        <v>131.62744254474001</v>
      </c>
      <c r="V69">
        <v>0.71106410707975998</v>
      </c>
      <c r="W69">
        <v>0.39337613529595999</v>
      </c>
      <c r="X69">
        <v>0.178059483080203</v>
      </c>
      <c r="Y69">
        <v>-0.614544735944905</v>
      </c>
      <c r="Z69">
        <v>4.2373488105551296</v>
      </c>
      <c r="AA69">
        <v>0.88467382315574505</v>
      </c>
      <c r="AB69">
        <v>-0.76356592115660804</v>
      </c>
      <c r="AC69">
        <v>10</v>
      </c>
      <c r="AD69">
        <v>3</v>
      </c>
      <c r="AE69">
        <v>7</v>
      </c>
      <c r="AF69">
        <v>20</v>
      </c>
    </row>
    <row r="70" spans="1:32" x14ac:dyDescent="0.3">
      <c r="A70" t="s">
        <v>3838</v>
      </c>
      <c r="B70" t="s">
        <v>3839</v>
      </c>
      <c r="C70" t="s">
        <v>116</v>
      </c>
      <c r="D70" t="s">
        <v>3840</v>
      </c>
      <c r="E70" t="s">
        <v>3841</v>
      </c>
      <c r="F70">
        <v>201</v>
      </c>
      <c r="G70">
        <v>201</v>
      </c>
      <c r="H70">
        <v>245</v>
      </c>
      <c r="I70">
        <v>236</v>
      </c>
      <c r="J70">
        <v>115</v>
      </c>
      <c r="K70">
        <v>27</v>
      </c>
      <c r="L70">
        <v>201</v>
      </c>
      <c r="M70">
        <v>0</v>
      </c>
      <c r="N70">
        <v>1.21890547263682</v>
      </c>
      <c r="O70">
        <v>177.860169491525</v>
      </c>
      <c r="P70">
        <v>0.23478260869565201</v>
      </c>
      <c r="Q70">
        <v>1.0793329219799801</v>
      </c>
      <c r="R70">
        <v>0.16134930048653201</v>
      </c>
      <c r="S70">
        <v>0.86503350331218498</v>
      </c>
      <c r="T70">
        <v>224.30767590618299</v>
      </c>
      <c r="U70">
        <v>131.62744254474001</v>
      </c>
      <c r="V70">
        <v>-0.35287099343945999</v>
      </c>
      <c r="W70">
        <v>0.39337613529595999</v>
      </c>
      <c r="X70">
        <v>0.178059483080203</v>
      </c>
      <c r="Y70">
        <v>-0.89067722682803296</v>
      </c>
      <c r="Z70">
        <v>1.0358844723262099</v>
      </c>
      <c r="AA70">
        <v>-0.42204231760550498</v>
      </c>
      <c r="AB70">
        <v>-1.07636934808959</v>
      </c>
      <c r="AC70">
        <v>7</v>
      </c>
      <c r="AD70">
        <v>6</v>
      </c>
      <c r="AE70">
        <v>7</v>
      </c>
      <c r="AF70">
        <v>20</v>
      </c>
    </row>
    <row r="71" spans="1:32" x14ac:dyDescent="0.3">
      <c r="A71" t="s">
        <v>1043</v>
      </c>
      <c r="B71" t="s">
        <v>1044</v>
      </c>
      <c r="C71" t="s">
        <v>132</v>
      </c>
      <c r="D71" t="s">
        <v>1045</v>
      </c>
      <c r="E71" t="s">
        <v>3841</v>
      </c>
      <c r="F71">
        <v>293</v>
      </c>
      <c r="G71">
        <v>293</v>
      </c>
      <c r="H71">
        <v>357</v>
      </c>
      <c r="I71">
        <v>372</v>
      </c>
      <c r="J71">
        <v>182</v>
      </c>
      <c r="K71">
        <v>45</v>
      </c>
      <c r="L71">
        <v>290</v>
      </c>
      <c r="M71">
        <v>3</v>
      </c>
      <c r="N71">
        <v>1.2184300341296901</v>
      </c>
      <c r="O71">
        <v>178.57526881720401</v>
      </c>
      <c r="P71">
        <v>0.24725274725274701</v>
      </c>
      <c r="Q71">
        <v>1.0793329219799801</v>
      </c>
      <c r="R71">
        <v>0.16134930048653201</v>
      </c>
      <c r="S71">
        <v>0.86208686204575602</v>
      </c>
      <c r="T71">
        <v>224.30767590618299</v>
      </c>
      <c r="U71">
        <v>131.62744254474001</v>
      </c>
      <c r="V71">
        <v>-0.34743824087773001</v>
      </c>
      <c r="W71">
        <v>0.39337613529595999</v>
      </c>
      <c r="X71">
        <v>0.178059483080203</v>
      </c>
      <c r="Y71">
        <v>-0.82064367207780198</v>
      </c>
      <c r="Z71">
        <v>1.03219608545675</v>
      </c>
      <c r="AA71">
        <v>-0.415369856608861</v>
      </c>
      <c r="AB71">
        <v>-0.99703519999238999</v>
      </c>
      <c r="AC71">
        <v>7</v>
      </c>
      <c r="AD71">
        <v>6</v>
      </c>
      <c r="AE71">
        <v>7</v>
      </c>
      <c r="AF71">
        <v>20</v>
      </c>
    </row>
    <row r="72" spans="1:32" x14ac:dyDescent="0.3">
      <c r="A72" t="s">
        <v>2327</v>
      </c>
      <c r="B72" t="s">
        <v>2328</v>
      </c>
      <c r="C72" t="s">
        <v>2329</v>
      </c>
      <c r="D72" t="s">
        <v>2330</v>
      </c>
      <c r="E72" t="s">
        <v>3841</v>
      </c>
      <c r="F72">
        <v>361</v>
      </c>
      <c r="G72">
        <v>361</v>
      </c>
      <c r="H72">
        <v>423</v>
      </c>
      <c r="I72">
        <v>412</v>
      </c>
      <c r="J72">
        <v>205</v>
      </c>
      <c r="K72">
        <v>50</v>
      </c>
      <c r="L72">
        <v>361</v>
      </c>
      <c r="M72">
        <v>0</v>
      </c>
      <c r="N72">
        <v>1.1717451523545701</v>
      </c>
      <c r="O72">
        <v>181.614077669903</v>
      </c>
      <c r="P72">
        <v>0.24390243902438999</v>
      </c>
      <c r="Q72">
        <v>1.0793329219799801</v>
      </c>
      <c r="R72">
        <v>0.16134930048653201</v>
      </c>
      <c r="S72">
        <v>0.57274639614755296</v>
      </c>
      <c r="T72">
        <v>224.30767590618299</v>
      </c>
      <c r="U72">
        <v>131.62744254474001</v>
      </c>
      <c r="V72">
        <v>-0.32435180241209099</v>
      </c>
      <c r="W72">
        <v>0.39337613529595999</v>
      </c>
      <c r="X72">
        <v>0.178059483080203</v>
      </c>
      <c r="Y72">
        <v>-0.83945934069820305</v>
      </c>
      <c r="Z72">
        <v>0.67002116196622297</v>
      </c>
      <c r="AA72">
        <v>-0.387015287085758</v>
      </c>
      <c r="AB72">
        <v>-1.0183496262870799</v>
      </c>
      <c r="AC72">
        <v>7</v>
      </c>
      <c r="AD72">
        <v>6</v>
      </c>
      <c r="AE72">
        <v>7</v>
      </c>
      <c r="AF72">
        <v>20</v>
      </c>
    </row>
    <row r="73" spans="1:32" x14ac:dyDescent="0.3">
      <c r="A73" t="s">
        <v>1952</v>
      </c>
      <c r="B73" t="s">
        <v>1953</v>
      </c>
      <c r="C73" t="s">
        <v>17</v>
      </c>
      <c r="D73" t="s">
        <v>1954</v>
      </c>
      <c r="E73" t="s">
        <v>3841</v>
      </c>
      <c r="F73">
        <v>282</v>
      </c>
      <c r="G73">
        <v>282</v>
      </c>
      <c r="H73">
        <v>322</v>
      </c>
      <c r="I73">
        <v>323</v>
      </c>
      <c r="J73">
        <v>115</v>
      </c>
      <c r="K73">
        <v>29</v>
      </c>
      <c r="L73">
        <v>282</v>
      </c>
      <c r="M73">
        <v>0</v>
      </c>
      <c r="N73">
        <v>1.1418439716312101</v>
      </c>
      <c r="O73">
        <v>129.953560371517</v>
      </c>
      <c r="P73">
        <v>0.25217391304347803</v>
      </c>
      <c r="Q73">
        <v>1.0793329219799801</v>
      </c>
      <c r="R73">
        <v>0.16134930048653201</v>
      </c>
      <c r="S73">
        <v>0.38742684017054602</v>
      </c>
      <c r="T73">
        <v>224.30767590618299</v>
      </c>
      <c r="U73">
        <v>131.62744254474001</v>
      </c>
      <c r="V73">
        <v>-0.71682708187994504</v>
      </c>
      <c r="W73">
        <v>0.39337613529595999</v>
      </c>
      <c r="X73">
        <v>0.178059483080203</v>
      </c>
      <c r="Y73">
        <v>-0.79300590909207902</v>
      </c>
      <c r="Z73">
        <v>0.43805189420785701</v>
      </c>
      <c r="AA73">
        <v>-0.86905012387246205</v>
      </c>
      <c r="AB73">
        <v>-0.96572708790805395</v>
      </c>
      <c r="AC73">
        <v>6</v>
      </c>
      <c r="AD73">
        <v>7</v>
      </c>
      <c r="AE73">
        <v>7</v>
      </c>
      <c r="AF73">
        <v>20</v>
      </c>
    </row>
    <row r="74" spans="1:32" x14ac:dyDescent="0.3">
      <c r="A74" t="s">
        <v>2879</v>
      </c>
      <c r="B74" t="s">
        <v>2880</v>
      </c>
      <c r="C74" t="s">
        <v>285</v>
      </c>
      <c r="D74" t="s">
        <v>2881</v>
      </c>
      <c r="E74" t="s">
        <v>3841</v>
      </c>
      <c r="F74">
        <v>211</v>
      </c>
      <c r="G74">
        <v>210</v>
      </c>
      <c r="H74">
        <v>241</v>
      </c>
      <c r="I74">
        <v>234</v>
      </c>
      <c r="J74">
        <v>82</v>
      </c>
      <c r="K74">
        <v>22</v>
      </c>
      <c r="L74">
        <v>211</v>
      </c>
      <c r="M74">
        <v>-1</v>
      </c>
      <c r="N74">
        <v>1.14761904761905</v>
      </c>
      <c r="O74">
        <v>127.905982905983</v>
      </c>
      <c r="P74">
        <v>0.26829268292682901</v>
      </c>
      <c r="Q74">
        <v>1.0793329219799801</v>
      </c>
      <c r="R74">
        <v>0.16134930048653201</v>
      </c>
      <c r="S74">
        <v>0.42321922334436601</v>
      </c>
      <c r="T74">
        <v>224.30767590618299</v>
      </c>
      <c r="U74">
        <v>131.62744254474001</v>
      </c>
      <c r="V74">
        <v>-0.73238293729997395</v>
      </c>
      <c r="W74">
        <v>0.39337613529595999</v>
      </c>
      <c r="X74">
        <v>0.178059483080203</v>
      </c>
      <c r="Y74">
        <v>-0.70248127314168296</v>
      </c>
      <c r="Z74">
        <v>0.48285414334117599</v>
      </c>
      <c r="AA74">
        <v>-0.88815569464532196</v>
      </c>
      <c r="AB74">
        <v>-0.86318060286175402</v>
      </c>
      <c r="AC74">
        <v>6</v>
      </c>
      <c r="AD74">
        <v>7</v>
      </c>
      <c r="AE74">
        <v>7</v>
      </c>
      <c r="AF74">
        <v>20</v>
      </c>
    </row>
    <row r="75" spans="1:32" x14ac:dyDescent="0.3">
      <c r="A75" t="s">
        <v>2952</v>
      </c>
      <c r="B75" t="s">
        <v>2953</v>
      </c>
      <c r="C75" t="s">
        <v>179</v>
      </c>
      <c r="D75" t="s">
        <v>2954</v>
      </c>
      <c r="E75" t="s">
        <v>3841</v>
      </c>
      <c r="F75">
        <v>290</v>
      </c>
      <c r="G75">
        <v>290</v>
      </c>
      <c r="H75">
        <v>325</v>
      </c>
      <c r="I75">
        <v>312</v>
      </c>
      <c r="J75">
        <v>99</v>
      </c>
      <c r="K75">
        <v>29</v>
      </c>
      <c r="L75">
        <v>290</v>
      </c>
      <c r="M75">
        <v>0</v>
      </c>
      <c r="N75">
        <v>1.1206896551724099</v>
      </c>
      <c r="O75">
        <v>115.81730769230801</v>
      </c>
      <c r="P75">
        <v>0.29292929292929298</v>
      </c>
      <c r="Q75">
        <v>1.0793329219799801</v>
      </c>
      <c r="R75">
        <v>0.16134930048653201</v>
      </c>
      <c r="S75">
        <v>0.25631801977279101</v>
      </c>
      <c r="T75">
        <v>224.30767590618299</v>
      </c>
      <c r="U75">
        <v>131.62744254474001</v>
      </c>
      <c r="V75">
        <v>-0.82422302003626402</v>
      </c>
      <c r="W75">
        <v>0.39337613529595999</v>
      </c>
      <c r="X75">
        <v>0.178059483080203</v>
      </c>
      <c r="Y75">
        <v>-0.56411958874115797</v>
      </c>
      <c r="Z75">
        <v>0.27393960231296699</v>
      </c>
      <c r="AA75">
        <v>-1.0009529117141001</v>
      </c>
      <c r="AB75">
        <v>-0.70644421556344705</v>
      </c>
      <c r="AC75">
        <v>6</v>
      </c>
      <c r="AD75">
        <v>7</v>
      </c>
      <c r="AE75">
        <v>7</v>
      </c>
      <c r="AF75">
        <v>20</v>
      </c>
    </row>
    <row r="76" spans="1:32" x14ac:dyDescent="0.3">
      <c r="A76" t="s">
        <v>3255</v>
      </c>
      <c r="B76" t="s">
        <v>3256</v>
      </c>
      <c r="C76" t="s">
        <v>3257</v>
      </c>
      <c r="D76" t="s">
        <v>3258</v>
      </c>
      <c r="E76" t="s">
        <v>3841</v>
      </c>
      <c r="F76">
        <v>213</v>
      </c>
      <c r="G76">
        <v>213</v>
      </c>
      <c r="H76">
        <v>240</v>
      </c>
      <c r="I76">
        <v>232</v>
      </c>
      <c r="J76">
        <v>97</v>
      </c>
      <c r="K76">
        <v>28</v>
      </c>
      <c r="L76">
        <v>213</v>
      </c>
      <c r="M76">
        <v>0</v>
      </c>
      <c r="N76">
        <v>1.12676056338028</v>
      </c>
      <c r="O76">
        <v>152.60775862068999</v>
      </c>
      <c r="P76">
        <v>0.28865979381443302</v>
      </c>
      <c r="Q76">
        <v>1.0793329219799801</v>
      </c>
      <c r="R76">
        <v>0.16134930048653201</v>
      </c>
      <c r="S76">
        <v>0.293943892271537</v>
      </c>
      <c r="T76">
        <v>224.30767590618299</v>
      </c>
      <c r="U76">
        <v>131.62744254474001</v>
      </c>
      <c r="V76">
        <v>-0.54471860806019101</v>
      </c>
      <c r="W76">
        <v>0.39337613529595999</v>
      </c>
      <c r="X76">
        <v>0.178059483080203</v>
      </c>
      <c r="Y76">
        <v>-0.58809752600685705</v>
      </c>
      <c r="Z76">
        <v>0.32103687732147501</v>
      </c>
      <c r="AA76">
        <v>-0.65766794408320295</v>
      </c>
      <c r="AB76">
        <v>-0.733606469898339</v>
      </c>
      <c r="AC76">
        <v>6</v>
      </c>
      <c r="AD76">
        <v>7</v>
      </c>
      <c r="AE76">
        <v>7</v>
      </c>
      <c r="AF76">
        <v>20</v>
      </c>
    </row>
    <row r="77" spans="1:32" x14ac:dyDescent="0.3">
      <c r="A77" t="s">
        <v>3011</v>
      </c>
      <c r="B77" t="s">
        <v>3012</v>
      </c>
      <c r="C77" t="s">
        <v>3013</v>
      </c>
      <c r="D77" t="s">
        <v>3014</v>
      </c>
      <c r="E77" t="s">
        <v>3841</v>
      </c>
      <c r="F77">
        <v>234</v>
      </c>
      <c r="G77">
        <v>233</v>
      </c>
      <c r="H77">
        <v>252</v>
      </c>
      <c r="I77">
        <v>229</v>
      </c>
      <c r="J77">
        <v>46</v>
      </c>
      <c r="K77">
        <v>13</v>
      </c>
      <c r="L77">
        <v>234</v>
      </c>
      <c r="M77">
        <v>-1</v>
      </c>
      <c r="N77">
        <v>1.0815450643776801</v>
      </c>
      <c r="O77">
        <v>73.318777292576399</v>
      </c>
      <c r="P77">
        <v>0.282608695652174</v>
      </c>
      <c r="Q77">
        <v>1.0793329219799801</v>
      </c>
      <c r="R77">
        <v>0.16134930048653201</v>
      </c>
      <c r="S77">
        <v>1.3710269527238399E-2</v>
      </c>
      <c r="T77">
        <v>224.30767590618299</v>
      </c>
      <c r="U77">
        <v>131.62744254474001</v>
      </c>
      <c r="V77">
        <v>-1.1470928530901601</v>
      </c>
      <c r="W77">
        <v>0.39337613529595999</v>
      </c>
      <c r="X77">
        <v>0.178059483080203</v>
      </c>
      <c r="Y77">
        <v>-0.62208110305416098</v>
      </c>
      <c r="Z77">
        <v>-2.97387757204205E-2</v>
      </c>
      <c r="AA77">
        <v>-1.3974989247279801</v>
      </c>
      <c r="AB77">
        <v>-0.772103132590368</v>
      </c>
      <c r="AC77">
        <v>5</v>
      </c>
      <c r="AD77">
        <v>8</v>
      </c>
      <c r="AE77">
        <v>7</v>
      </c>
      <c r="AF77">
        <v>20</v>
      </c>
    </row>
    <row r="78" spans="1:32" x14ac:dyDescent="0.3">
      <c r="A78" t="s">
        <v>3056</v>
      </c>
      <c r="B78" t="s">
        <v>3057</v>
      </c>
      <c r="C78" t="s">
        <v>57</v>
      </c>
      <c r="D78" t="s">
        <v>3055</v>
      </c>
      <c r="E78" t="s">
        <v>3841</v>
      </c>
      <c r="F78">
        <v>291</v>
      </c>
      <c r="G78">
        <v>291</v>
      </c>
      <c r="H78">
        <v>322</v>
      </c>
      <c r="I78">
        <v>292</v>
      </c>
      <c r="J78">
        <v>49</v>
      </c>
      <c r="K78">
        <v>13</v>
      </c>
      <c r="L78">
        <v>291</v>
      </c>
      <c r="M78">
        <v>0</v>
      </c>
      <c r="N78">
        <v>1.1065292096219901</v>
      </c>
      <c r="O78">
        <v>61.25</v>
      </c>
      <c r="P78">
        <v>0.26530612244898</v>
      </c>
      <c r="Q78">
        <v>1.0793329219799801</v>
      </c>
      <c r="R78">
        <v>0.16134930048653201</v>
      </c>
      <c r="S78">
        <v>0.168555348923143</v>
      </c>
      <c r="T78">
        <v>224.30767590618299</v>
      </c>
      <c r="U78">
        <v>131.62744254474001</v>
      </c>
      <c r="V78">
        <v>-1.23878176734126</v>
      </c>
      <c r="W78">
        <v>0.39337613529595999</v>
      </c>
      <c r="X78">
        <v>0.178059483080203</v>
      </c>
      <c r="Y78">
        <v>-0.71925409774044102</v>
      </c>
      <c r="Z78">
        <v>0.16408480373986301</v>
      </c>
      <c r="AA78">
        <v>-1.51011047793486</v>
      </c>
      <c r="AB78">
        <v>-0.882180891444446</v>
      </c>
      <c r="AC78">
        <v>5</v>
      </c>
      <c r="AD78">
        <v>8</v>
      </c>
      <c r="AE78">
        <v>7</v>
      </c>
      <c r="AF78">
        <v>20</v>
      </c>
    </row>
    <row r="79" spans="1:32" x14ac:dyDescent="0.3">
      <c r="A79" t="s">
        <v>1812</v>
      </c>
      <c r="B79" t="s">
        <v>1813</v>
      </c>
      <c r="C79" t="s">
        <v>726</v>
      </c>
      <c r="D79" t="s">
        <v>1814</v>
      </c>
      <c r="E79" t="s">
        <v>3841</v>
      </c>
      <c r="F79">
        <v>208</v>
      </c>
      <c r="G79">
        <v>208</v>
      </c>
      <c r="H79">
        <v>236</v>
      </c>
      <c r="I79">
        <v>227</v>
      </c>
      <c r="J79">
        <v>104</v>
      </c>
      <c r="K79">
        <v>23</v>
      </c>
      <c r="L79">
        <v>208</v>
      </c>
      <c r="M79">
        <v>0</v>
      </c>
      <c r="N79">
        <v>1.1346153846153799</v>
      </c>
      <c r="O79">
        <v>167.22466960352401</v>
      </c>
      <c r="P79">
        <v>0.22115384615384601</v>
      </c>
      <c r="Q79">
        <v>1.0793329219799801</v>
      </c>
      <c r="R79">
        <v>0.16134930048653201</v>
      </c>
      <c r="S79">
        <v>0.34262598268914302</v>
      </c>
      <c r="T79">
        <v>224.30767590618299</v>
      </c>
      <c r="U79">
        <v>131.62744254474001</v>
      </c>
      <c r="V79">
        <v>-0.43367101266330899</v>
      </c>
      <c r="W79">
        <v>0.39337613529595999</v>
      </c>
      <c r="X79">
        <v>0.178059483080203</v>
      </c>
      <c r="Y79">
        <v>-0.96721773063072702</v>
      </c>
      <c r="Z79">
        <v>0.38197350544786501</v>
      </c>
      <c r="AA79">
        <v>-0.52128022153601505</v>
      </c>
      <c r="AB79">
        <v>-1.1630745808280001</v>
      </c>
      <c r="AC79">
        <v>6</v>
      </c>
      <c r="AD79">
        <v>6</v>
      </c>
      <c r="AE79">
        <v>8</v>
      </c>
      <c r="AF79">
        <v>20</v>
      </c>
    </row>
    <row r="80" spans="1:32" x14ac:dyDescent="0.3">
      <c r="A80" t="s">
        <v>1184</v>
      </c>
      <c r="B80" t="s">
        <v>1185</v>
      </c>
      <c r="C80" t="s">
        <v>17</v>
      </c>
      <c r="D80" t="s">
        <v>1186</v>
      </c>
      <c r="E80" t="s">
        <v>3841</v>
      </c>
      <c r="F80">
        <v>291</v>
      </c>
      <c r="G80">
        <v>291</v>
      </c>
      <c r="H80">
        <v>314</v>
      </c>
      <c r="I80">
        <v>294</v>
      </c>
      <c r="J80">
        <v>112</v>
      </c>
      <c r="K80">
        <v>26</v>
      </c>
      <c r="L80">
        <v>286</v>
      </c>
      <c r="M80">
        <v>5</v>
      </c>
      <c r="N80">
        <v>1.07903780068729</v>
      </c>
      <c r="O80">
        <v>139.04761904761901</v>
      </c>
      <c r="P80">
        <v>0.23214285714285701</v>
      </c>
      <c r="Q80">
        <v>1.0793329219799801</v>
      </c>
      <c r="R80">
        <v>0.16134930048653201</v>
      </c>
      <c r="S80">
        <v>-1.8290831866372701E-3</v>
      </c>
      <c r="T80">
        <v>224.30767590618299</v>
      </c>
      <c r="U80">
        <v>131.62744254474001</v>
      </c>
      <c r="V80">
        <v>-0.64773769975500595</v>
      </c>
      <c r="W80">
        <v>0.39337613529595999</v>
      </c>
      <c r="X80">
        <v>0.178059483080203</v>
      </c>
      <c r="Y80">
        <v>-0.905502337555811</v>
      </c>
      <c r="Z80">
        <v>-4.9189784284913003E-2</v>
      </c>
      <c r="AA80">
        <v>-0.78419512591833795</v>
      </c>
      <c r="AB80">
        <v>-1.09316326258143</v>
      </c>
      <c r="AC80">
        <v>5</v>
      </c>
      <c r="AD80">
        <v>7</v>
      </c>
      <c r="AE80">
        <v>8</v>
      </c>
      <c r="AF80">
        <v>20</v>
      </c>
    </row>
    <row r="81" spans="1:32" x14ac:dyDescent="0.3">
      <c r="A81" t="s">
        <v>1345</v>
      </c>
      <c r="B81" t="s">
        <v>1346</v>
      </c>
      <c r="C81" t="s">
        <v>726</v>
      </c>
      <c r="D81" t="s">
        <v>1347</v>
      </c>
      <c r="E81" t="s">
        <v>3841</v>
      </c>
      <c r="F81">
        <v>209</v>
      </c>
      <c r="G81">
        <v>207</v>
      </c>
      <c r="H81">
        <v>224</v>
      </c>
      <c r="I81">
        <v>223</v>
      </c>
      <c r="J81">
        <v>76</v>
      </c>
      <c r="K81">
        <v>14</v>
      </c>
      <c r="L81">
        <v>209</v>
      </c>
      <c r="M81">
        <v>-2</v>
      </c>
      <c r="N81">
        <v>1.08212560386473</v>
      </c>
      <c r="O81">
        <v>124.394618834081</v>
      </c>
      <c r="P81">
        <v>0.18421052631578899</v>
      </c>
      <c r="Q81">
        <v>1.0793329219799801</v>
      </c>
      <c r="R81">
        <v>0.16134930048653201</v>
      </c>
      <c r="S81">
        <v>1.7308298680765399E-2</v>
      </c>
      <c r="T81">
        <v>224.30767590618299</v>
      </c>
      <c r="U81">
        <v>131.62744254474001</v>
      </c>
      <c r="V81">
        <v>-0.75905947225360704</v>
      </c>
      <c r="W81">
        <v>0.39337613529595999</v>
      </c>
      <c r="X81">
        <v>0.178059483080203</v>
      </c>
      <c r="Y81">
        <v>-1.1746951376128401</v>
      </c>
      <c r="Z81">
        <v>-2.52350298328551E-2</v>
      </c>
      <c r="AA81">
        <v>-0.92091959047551297</v>
      </c>
      <c r="AB81">
        <v>-1.39810539414379</v>
      </c>
      <c r="AC81">
        <v>5</v>
      </c>
      <c r="AD81">
        <v>7</v>
      </c>
      <c r="AE81">
        <v>8</v>
      </c>
      <c r="AF81">
        <v>20</v>
      </c>
    </row>
    <row r="82" spans="1:32" x14ac:dyDescent="0.3">
      <c r="A82" t="s">
        <v>1595</v>
      </c>
      <c r="B82" t="s">
        <v>1596</v>
      </c>
      <c r="C82" t="s">
        <v>21</v>
      </c>
      <c r="D82" t="s">
        <v>1597</v>
      </c>
      <c r="E82" t="s">
        <v>3841</v>
      </c>
      <c r="F82">
        <v>238</v>
      </c>
      <c r="G82">
        <v>238</v>
      </c>
      <c r="H82">
        <v>253</v>
      </c>
      <c r="I82">
        <v>259</v>
      </c>
      <c r="J82">
        <v>99</v>
      </c>
      <c r="K82">
        <v>17</v>
      </c>
      <c r="L82">
        <v>238</v>
      </c>
      <c r="M82">
        <v>0</v>
      </c>
      <c r="N82">
        <v>1.0630252100840301</v>
      </c>
      <c r="O82">
        <v>139.517374517375</v>
      </c>
      <c r="P82">
        <v>0.17171717171717199</v>
      </c>
      <c r="Q82">
        <v>1.0793329219799801</v>
      </c>
      <c r="R82">
        <v>0.16134930048653201</v>
      </c>
      <c r="S82">
        <v>-0.10107085588083101</v>
      </c>
      <c r="T82">
        <v>224.30767590618299</v>
      </c>
      <c r="U82">
        <v>131.62744254474001</v>
      </c>
      <c r="V82">
        <v>-0.64416887352338004</v>
      </c>
      <c r="W82">
        <v>0.39337613529595999</v>
      </c>
      <c r="X82">
        <v>0.178059483080203</v>
      </c>
      <c r="Y82">
        <v>-1.2448590759917399</v>
      </c>
      <c r="Z82">
        <v>-0.1734132706922</v>
      </c>
      <c r="AA82">
        <v>-0.77981192356119999</v>
      </c>
      <c r="AB82">
        <v>-1.4775872410711199</v>
      </c>
      <c r="AC82">
        <v>5</v>
      </c>
      <c r="AD82">
        <v>7</v>
      </c>
      <c r="AE82">
        <v>8</v>
      </c>
      <c r="AF82">
        <v>20</v>
      </c>
    </row>
    <row r="83" spans="1:32" x14ac:dyDescent="0.3">
      <c r="A83" t="s">
        <v>1625</v>
      </c>
      <c r="B83" t="s">
        <v>1626</v>
      </c>
      <c r="C83" t="s">
        <v>84</v>
      </c>
      <c r="D83" t="s">
        <v>1627</v>
      </c>
      <c r="E83" t="s">
        <v>3841</v>
      </c>
      <c r="F83">
        <v>317</v>
      </c>
      <c r="G83">
        <v>317</v>
      </c>
      <c r="H83">
        <v>351</v>
      </c>
      <c r="I83">
        <v>337</v>
      </c>
      <c r="J83">
        <v>121</v>
      </c>
      <c r="K83">
        <v>27</v>
      </c>
      <c r="L83">
        <v>308</v>
      </c>
      <c r="M83">
        <v>9</v>
      </c>
      <c r="N83">
        <v>1.1072555205047301</v>
      </c>
      <c r="O83">
        <v>131.053412462908</v>
      </c>
      <c r="P83">
        <v>0.22314049586776899</v>
      </c>
      <c r="Q83">
        <v>1.0793329219799801</v>
      </c>
      <c r="R83">
        <v>0.16134930048653201</v>
      </c>
      <c r="S83">
        <v>0.17305683037083799</v>
      </c>
      <c r="T83">
        <v>224.30767590618299</v>
      </c>
      <c r="U83">
        <v>131.62744254474001</v>
      </c>
      <c r="V83">
        <v>-0.70847128562554895</v>
      </c>
      <c r="W83">
        <v>0.39337613529595999</v>
      </c>
      <c r="X83">
        <v>0.178059483080203</v>
      </c>
      <c r="Y83">
        <v>-0.95606050564301004</v>
      </c>
      <c r="Z83">
        <v>0.16971942416480701</v>
      </c>
      <c r="AA83">
        <v>-0.85878760520078501</v>
      </c>
      <c r="AB83">
        <v>-1.1504356544920999</v>
      </c>
      <c r="AC83">
        <v>5</v>
      </c>
      <c r="AD83">
        <v>7</v>
      </c>
      <c r="AE83">
        <v>8</v>
      </c>
      <c r="AF83">
        <v>20</v>
      </c>
    </row>
    <row r="84" spans="1:32" x14ac:dyDescent="0.3">
      <c r="A84" t="s">
        <v>2148</v>
      </c>
      <c r="B84" t="s">
        <v>2149</v>
      </c>
      <c r="C84" t="s">
        <v>267</v>
      </c>
      <c r="D84" t="s">
        <v>2150</v>
      </c>
      <c r="E84" t="s">
        <v>3841</v>
      </c>
      <c r="F84">
        <v>201</v>
      </c>
      <c r="G84">
        <v>201</v>
      </c>
      <c r="H84">
        <v>220</v>
      </c>
      <c r="I84">
        <v>225</v>
      </c>
      <c r="J84">
        <v>87</v>
      </c>
      <c r="K84">
        <v>17</v>
      </c>
      <c r="L84">
        <v>201</v>
      </c>
      <c r="M84">
        <v>0</v>
      </c>
      <c r="N84">
        <v>1.0945273631840799</v>
      </c>
      <c r="O84">
        <v>141.13333333333301</v>
      </c>
      <c r="P84">
        <v>0.195402298850575</v>
      </c>
      <c r="Q84">
        <v>1.0793329219799801</v>
      </c>
      <c r="R84">
        <v>0.16134930048653201</v>
      </c>
      <c r="S84">
        <v>9.4171100576708397E-2</v>
      </c>
      <c r="T84">
        <v>224.30767590618299</v>
      </c>
      <c r="U84">
        <v>131.62744254474001</v>
      </c>
      <c r="V84">
        <v>-0.63189211128658795</v>
      </c>
      <c r="W84">
        <v>0.39337613529595999</v>
      </c>
      <c r="X84">
        <v>0.178059483080203</v>
      </c>
      <c r="Y84">
        <v>-1.1118410152646201</v>
      </c>
      <c r="Z84">
        <v>7.0976121654418703E-2</v>
      </c>
      <c r="AA84">
        <v>-0.76473370745264602</v>
      </c>
      <c r="AB84">
        <v>-1.32690412114433</v>
      </c>
      <c r="AC84">
        <v>5</v>
      </c>
      <c r="AD84">
        <v>7</v>
      </c>
      <c r="AE84">
        <v>8</v>
      </c>
      <c r="AF84">
        <v>20</v>
      </c>
    </row>
    <row r="85" spans="1:32" x14ac:dyDescent="0.3">
      <c r="A85" t="s">
        <v>2351</v>
      </c>
      <c r="B85" t="s">
        <v>2352</v>
      </c>
      <c r="C85" t="s">
        <v>592</v>
      </c>
      <c r="D85" t="s">
        <v>2353</v>
      </c>
      <c r="E85" t="s">
        <v>3841</v>
      </c>
      <c r="F85">
        <v>314</v>
      </c>
      <c r="G85">
        <v>314</v>
      </c>
      <c r="H85">
        <v>349</v>
      </c>
      <c r="I85">
        <v>326</v>
      </c>
      <c r="J85">
        <v>132</v>
      </c>
      <c r="K85">
        <v>27</v>
      </c>
      <c r="L85">
        <v>313</v>
      </c>
      <c r="M85">
        <v>1</v>
      </c>
      <c r="N85">
        <v>1.1114649681528701</v>
      </c>
      <c r="O85">
        <v>147.79141104294499</v>
      </c>
      <c r="P85">
        <v>0.204545454545455</v>
      </c>
      <c r="Q85">
        <v>1.0793329219799801</v>
      </c>
      <c r="R85">
        <v>0.16134930048653201</v>
      </c>
      <c r="S85">
        <v>0.19914586599380801</v>
      </c>
      <c r="T85">
        <v>224.30767590618299</v>
      </c>
      <c r="U85">
        <v>131.62744254474001</v>
      </c>
      <c r="V85">
        <v>-0.581309363639961</v>
      </c>
      <c r="W85">
        <v>0.39337613529595999</v>
      </c>
      <c r="X85">
        <v>0.178059483080203</v>
      </c>
      <c r="Y85">
        <v>-1.06049213152804</v>
      </c>
      <c r="Z85">
        <v>0.20237574291150801</v>
      </c>
      <c r="AA85">
        <v>-0.70260840228916099</v>
      </c>
      <c r="AB85">
        <v>-1.26873600499612</v>
      </c>
      <c r="AC85">
        <v>5</v>
      </c>
      <c r="AD85">
        <v>7</v>
      </c>
      <c r="AE85">
        <v>8</v>
      </c>
      <c r="AF85">
        <v>20</v>
      </c>
    </row>
    <row r="86" spans="1:32" x14ac:dyDescent="0.3">
      <c r="A86" t="s">
        <v>3349</v>
      </c>
      <c r="B86" t="s">
        <v>3350</v>
      </c>
      <c r="C86" t="s">
        <v>233</v>
      </c>
      <c r="D86" t="s">
        <v>3351</v>
      </c>
      <c r="E86" t="s">
        <v>3841</v>
      </c>
      <c r="F86">
        <v>162</v>
      </c>
      <c r="G86">
        <v>160</v>
      </c>
      <c r="H86">
        <v>178</v>
      </c>
      <c r="I86">
        <v>177</v>
      </c>
      <c r="J86">
        <v>74</v>
      </c>
      <c r="K86">
        <v>13</v>
      </c>
      <c r="L86">
        <v>162</v>
      </c>
      <c r="M86">
        <v>-2</v>
      </c>
      <c r="N86">
        <v>1.1125</v>
      </c>
      <c r="O86">
        <v>152.59887005649699</v>
      </c>
      <c r="P86">
        <v>0.17567567567567599</v>
      </c>
      <c r="Q86">
        <v>1.0793329219799801</v>
      </c>
      <c r="R86">
        <v>0.16134930048653201</v>
      </c>
      <c r="S86">
        <v>0.20556071777198601</v>
      </c>
      <c r="T86">
        <v>224.30767590618299</v>
      </c>
      <c r="U86">
        <v>131.62744254474001</v>
      </c>
      <c r="V86">
        <v>-0.54478613625963501</v>
      </c>
      <c r="W86">
        <v>0.39337613529595999</v>
      </c>
      <c r="X86">
        <v>0.178059483080203</v>
      </c>
      <c r="Y86">
        <v>-1.2226277188630601</v>
      </c>
      <c r="Z86">
        <v>0.210405378326493</v>
      </c>
      <c r="AA86">
        <v>-0.65775088164972095</v>
      </c>
      <c r="AB86">
        <v>-1.4524035161390001</v>
      </c>
      <c r="AC86">
        <v>5</v>
      </c>
      <c r="AD86">
        <v>7</v>
      </c>
      <c r="AE86">
        <v>8</v>
      </c>
      <c r="AF86">
        <v>20</v>
      </c>
    </row>
    <row r="87" spans="1:32" x14ac:dyDescent="0.3">
      <c r="A87" t="s">
        <v>3522</v>
      </c>
      <c r="B87" t="s">
        <v>3523</v>
      </c>
      <c r="C87" t="s">
        <v>158</v>
      </c>
      <c r="D87" t="s">
        <v>3524</v>
      </c>
      <c r="E87" t="s">
        <v>3841</v>
      </c>
      <c r="F87">
        <v>302</v>
      </c>
      <c r="G87">
        <v>302</v>
      </c>
      <c r="H87">
        <v>305</v>
      </c>
      <c r="I87">
        <v>324</v>
      </c>
      <c r="J87">
        <v>94</v>
      </c>
      <c r="K87">
        <v>16</v>
      </c>
      <c r="L87">
        <v>302</v>
      </c>
      <c r="M87">
        <v>0</v>
      </c>
      <c r="N87">
        <v>1.0099337748344399</v>
      </c>
      <c r="O87">
        <v>105.89506172839501</v>
      </c>
      <c r="P87">
        <v>0.170212765957447</v>
      </c>
      <c r="Q87">
        <v>1.0793329219799801</v>
      </c>
      <c r="R87">
        <v>0.16134930048653201</v>
      </c>
      <c r="S87">
        <v>-0.43011743426391003</v>
      </c>
      <c r="T87">
        <v>224.30767590618299</v>
      </c>
      <c r="U87">
        <v>131.62744254474001</v>
      </c>
      <c r="V87">
        <v>-0.89960430658325397</v>
      </c>
      <c r="W87">
        <v>0.39337613529595999</v>
      </c>
      <c r="X87">
        <v>0.178059483080203</v>
      </c>
      <c r="Y87">
        <v>-1.25330797033705</v>
      </c>
      <c r="Z87">
        <v>-0.58528935923295</v>
      </c>
      <c r="AA87">
        <v>-1.09353557375263</v>
      </c>
      <c r="AB87">
        <v>-1.48715816514656</v>
      </c>
      <c r="AC87">
        <v>4</v>
      </c>
      <c r="AD87">
        <v>8</v>
      </c>
      <c r="AE87">
        <v>8</v>
      </c>
      <c r="AF87">
        <v>20</v>
      </c>
    </row>
    <row r="88" spans="1:32" x14ac:dyDescent="0.3">
      <c r="A88" t="s">
        <v>86</v>
      </c>
      <c r="B88" t="s">
        <v>87</v>
      </c>
      <c r="C88" t="s">
        <v>88</v>
      </c>
      <c r="D88" t="s">
        <v>89</v>
      </c>
      <c r="E88" t="s">
        <v>3841</v>
      </c>
      <c r="F88">
        <v>224</v>
      </c>
      <c r="G88">
        <v>224</v>
      </c>
      <c r="H88">
        <v>235</v>
      </c>
      <c r="I88">
        <v>232</v>
      </c>
      <c r="J88">
        <v>96</v>
      </c>
      <c r="K88">
        <v>11</v>
      </c>
      <c r="L88">
        <v>224</v>
      </c>
      <c r="M88">
        <v>0</v>
      </c>
      <c r="N88">
        <v>1.0491071428571399</v>
      </c>
      <c r="O88">
        <v>151.03448275862101</v>
      </c>
      <c r="P88">
        <v>0.114583333333333</v>
      </c>
      <c r="Q88">
        <v>1.0793329219799801</v>
      </c>
      <c r="R88">
        <v>0.16134930048653201</v>
      </c>
      <c r="S88">
        <v>-0.18733133042222899</v>
      </c>
      <c r="T88">
        <v>224.30767590618299</v>
      </c>
      <c r="U88">
        <v>131.62744254474001</v>
      </c>
      <c r="V88">
        <v>-0.55667109936179904</v>
      </c>
      <c r="W88">
        <v>0.39337613529595999</v>
      </c>
      <c r="X88">
        <v>0.178059483080203</v>
      </c>
      <c r="Y88">
        <v>-1.5657284697218401</v>
      </c>
      <c r="Z88">
        <v>-0.28138773140340401</v>
      </c>
      <c r="AA88">
        <v>-0.67234789335689205</v>
      </c>
      <c r="AB88">
        <v>-1.8410687192400901</v>
      </c>
      <c r="AC88">
        <v>4</v>
      </c>
      <c r="AD88">
        <v>7</v>
      </c>
      <c r="AE88">
        <v>9</v>
      </c>
      <c r="AF88">
        <v>20</v>
      </c>
    </row>
    <row r="89" spans="1:32" x14ac:dyDescent="0.3">
      <c r="A89" t="s">
        <v>1121</v>
      </c>
      <c r="B89" t="s">
        <v>1122</v>
      </c>
      <c r="C89" t="s">
        <v>132</v>
      </c>
      <c r="D89" t="s">
        <v>1123</v>
      </c>
      <c r="E89" t="s">
        <v>3841</v>
      </c>
      <c r="F89">
        <v>156</v>
      </c>
      <c r="G89">
        <v>156</v>
      </c>
      <c r="H89">
        <v>160</v>
      </c>
      <c r="I89">
        <v>166</v>
      </c>
      <c r="J89">
        <v>52</v>
      </c>
      <c r="K89">
        <v>7</v>
      </c>
      <c r="L89">
        <v>147</v>
      </c>
      <c r="M89">
        <v>9</v>
      </c>
      <c r="N89">
        <v>1.02564102564103</v>
      </c>
      <c r="O89">
        <v>114.33734939759</v>
      </c>
      <c r="P89">
        <v>0.134615384615385</v>
      </c>
      <c r="Q89">
        <v>1.0793329219799801</v>
      </c>
      <c r="R89">
        <v>0.16134930048653201</v>
      </c>
      <c r="S89">
        <v>-0.33276807632293998</v>
      </c>
      <c r="T89">
        <v>224.30767590618299</v>
      </c>
      <c r="U89">
        <v>131.62744254474001</v>
      </c>
      <c r="V89">
        <v>-0.83546655911979695</v>
      </c>
      <c r="W89">
        <v>0.39337613529595999</v>
      </c>
      <c r="X89">
        <v>0.178059483080203</v>
      </c>
      <c r="Y89">
        <v>-1.45322645109569</v>
      </c>
      <c r="Z89">
        <v>-0.46343465717918703</v>
      </c>
      <c r="AA89">
        <v>-1.01476213183717</v>
      </c>
      <c r="AB89">
        <v>-1.71362621201978</v>
      </c>
      <c r="AC89">
        <v>4</v>
      </c>
      <c r="AD89">
        <v>7</v>
      </c>
      <c r="AE89">
        <v>9</v>
      </c>
      <c r="AF89">
        <v>20</v>
      </c>
    </row>
    <row r="90" spans="1:32" x14ac:dyDescent="0.3">
      <c r="A90" t="s">
        <v>1687</v>
      </c>
      <c r="B90" t="s">
        <v>1688</v>
      </c>
      <c r="C90" t="s">
        <v>606</v>
      </c>
      <c r="D90" t="s">
        <v>1689</v>
      </c>
      <c r="E90" t="s">
        <v>3841</v>
      </c>
      <c r="F90">
        <v>334</v>
      </c>
      <c r="G90">
        <v>334</v>
      </c>
      <c r="H90">
        <v>337</v>
      </c>
      <c r="I90">
        <v>332</v>
      </c>
      <c r="J90">
        <v>114</v>
      </c>
      <c r="K90">
        <v>18</v>
      </c>
      <c r="L90">
        <v>334</v>
      </c>
      <c r="M90">
        <v>0</v>
      </c>
      <c r="N90">
        <v>1.0089820359281401</v>
      </c>
      <c r="O90">
        <v>125.331325301205</v>
      </c>
      <c r="P90">
        <v>0.157894736842105</v>
      </c>
      <c r="Q90">
        <v>1.0793329219799801</v>
      </c>
      <c r="R90">
        <v>0.16134930048653201</v>
      </c>
      <c r="S90">
        <v>-0.43601605857417097</v>
      </c>
      <c r="T90">
        <v>224.30767590618299</v>
      </c>
      <c r="U90">
        <v>131.62744254474001</v>
      </c>
      <c r="V90">
        <v>-0.75194312592783497</v>
      </c>
      <c r="W90">
        <v>0.39337613529595999</v>
      </c>
      <c r="X90">
        <v>0.178059483080203</v>
      </c>
      <c r="Y90">
        <v>-1.3224872631343501</v>
      </c>
      <c r="Z90">
        <v>-0.59267281941241701</v>
      </c>
      <c r="AA90">
        <v>-0.91217935378006398</v>
      </c>
      <c r="AB90">
        <v>-1.56552460362901</v>
      </c>
      <c r="AC90">
        <v>4</v>
      </c>
      <c r="AD90">
        <v>7</v>
      </c>
      <c r="AE90">
        <v>9</v>
      </c>
      <c r="AF90">
        <v>20</v>
      </c>
    </row>
    <row r="91" spans="1:32" x14ac:dyDescent="0.3">
      <c r="A91" t="s">
        <v>3219</v>
      </c>
      <c r="B91" t="s">
        <v>3220</v>
      </c>
      <c r="C91" t="s">
        <v>606</v>
      </c>
      <c r="D91" t="s">
        <v>3221</v>
      </c>
      <c r="E91" t="s">
        <v>3841</v>
      </c>
      <c r="F91">
        <v>198</v>
      </c>
      <c r="G91">
        <v>198</v>
      </c>
      <c r="H91">
        <v>201</v>
      </c>
      <c r="I91">
        <v>219</v>
      </c>
      <c r="J91">
        <v>88</v>
      </c>
      <c r="K91">
        <v>11</v>
      </c>
      <c r="L91">
        <v>198</v>
      </c>
      <c r="M91">
        <v>0</v>
      </c>
      <c r="N91">
        <v>1.01515151515152</v>
      </c>
      <c r="O91">
        <v>146.666666666667</v>
      </c>
      <c r="P91">
        <v>0.125</v>
      </c>
      <c r="Q91">
        <v>1.0793329219799801</v>
      </c>
      <c r="R91">
        <v>0.16134930048653201</v>
      </c>
      <c r="S91">
        <v>-0.39777926916902201</v>
      </c>
      <c r="T91">
        <v>224.30767590618299</v>
      </c>
      <c r="U91">
        <v>131.62744254474001</v>
      </c>
      <c r="V91">
        <v>-0.58985427155987202</v>
      </c>
      <c r="W91">
        <v>0.39337613529595999</v>
      </c>
      <c r="X91">
        <v>0.178059483080203</v>
      </c>
      <c r="Y91">
        <v>-1.5072274200362401</v>
      </c>
      <c r="Z91">
        <v>-0.544810843956122</v>
      </c>
      <c r="AA91">
        <v>-0.71310318631763803</v>
      </c>
      <c r="AB91">
        <v>-1.77479861548553</v>
      </c>
      <c r="AC91">
        <v>4</v>
      </c>
      <c r="AD91">
        <v>7</v>
      </c>
      <c r="AE91">
        <v>9</v>
      </c>
      <c r="AF91">
        <v>20</v>
      </c>
    </row>
    <row r="92" spans="1:32" x14ac:dyDescent="0.3">
      <c r="A92" t="s">
        <v>844</v>
      </c>
      <c r="B92" t="s">
        <v>845</v>
      </c>
      <c r="C92" t="s">
        <v>158</v>
      </c>
      <c r="D92" t="s">
        <v>846</v>
      </c>
      <c r="E92" t="s">
        <v>3841</v>
      </c>
      <c r="F92">
        <v>151</v>
      </c>
      <c r="G92">
        <v>35</v>
      </c>
      <c r="H92">
        <v>156</v>
      </c>
      <c r="I92">
        <v>181</v>
      </c>
      <c r="J92">
        <v>0</v>
      </c>
      <c r="K92">
        <v>0</v>
      </c>
      <c r="L92">
        <v>151</v>
      </c>
      <c r="M92">
        <v>-116</v>
      </c>
      <c r="N92">
        <v>4.45714285714286</v>
      </c>
      <c r="O92">
        <v>0</v>
      </c>
      <c r="Q92">
        <v>1.0793329219799801</v>
      </c>
      <c r="R92">
        <v>0.16134930048653201</v>
      </c>
      <c r="S92">
        <v>20.934766528131501</v>
      </c>
      <c r="T92">
        <v>224.30767590618299</v>
      </c>
      <c r="U92">
        <v>131.62744254474001</v>
      </c>
      <c r="V92">
        <v>-1.7041102643162001</v>
      </c>
      <c r="W92">
        <v>0.39337613529595999</v>
      </c>
      <c r="X92">
        <v>0.178059483080203</v>
      </c>
      <c r="Z92">
        <v>26.157686914216502</v>
      </c>
      <c r="AA92">
        <v>-2.0816230236311002</v>
      </c>
      <c r="AC92">
        <v>10</v>
      </c>
      <c r="AD92">
        <v>10</v>
      </c>
      <c r="AF92">
        <v>20</v>
      </c>
    </row>
    <row r="93" spans="1:32" x14ac:dyDescent="0.3">
      <c r="A93" t="s">
        <v>1494</v>
      </c>
      <c r="B93" t="s">
        <v>1495</v>
      </c>
      <c r="C93" t="s">
        <v>1496</v>
      </c>
      <c r="D93" t="s">
        <v>1497</v>
      </c>
      <c r="E93" t="s">
        <v>3841</v>
      </c>
      <c r="F93">
        <v>265</v>
      </c>
      <c r="G93">
        <v>161</v>
      </c>
      <c r="H93">
        <v>294</v>
      </c>
      <c r="I93">
        <v>275</v>
      </c>
      <c r="J93">
        <v>0</v>
      </c>
      <c r="K93">
        <v>0</v>
      </c>
      <c r="L93">
        <v>265</v>
      </c>
      <c r="M93">
        <v>-104</v>
      </c>
      <c r="N93">
        <v>1.8260869565217399</v>
      </c>
      <c r="O93">
        <v>0</v>
      </c>
      <c r="Q93">
        <v>1.0793329219799801</v>
      </c>
      <c r="R93">
        <v>0.16134930048653201</v>
      </c>
      <c r="S93">
        <v>4.6281826589269404</v>
      </c>
      <c r="T93">
        <v>224.30767590618299</v>
      </c>
      <c r="U93">
        <v>131.62744254474001</v>
      </c>
      <c r="V93">
        <v>-1.7041102643162001</v>
      </c>
      <c r="W93">
        <v>0.39337613529595999</v>
      </c>
      <c r="X93">
        <v>0.178059483080203</v>
      </c>
      <c r="Z93">
        <v>5.7463153250839598</v>
      </c>
      <c r="AA93">
        <v>-2.0816230236311002</v>
      </c>
      <c r="AC93">
        <v>10</v>
      </c>
      <c r="AD93">
        <v>10</v>
      </c>
      <c r="AF93">
        <v>20</v>
      </c>
    </row>
    <row r="94" spans="1:32" x14ac:dyDescent="0.3">
      <c r="A94" t="s">
        <v>2050</v>
      </c>
      <c r="B94" t="s">
        <v>2051</v>
      </c>
      <c r="C94" t="s">
        <v>394</v>
      </c>
      <c r="D94" t="s">
        <v>1350</v>
      </c>
      <c r="E94" t="s">
        <v>3841</v>
      </c>
      <c r="F94">
        <v>240</v>
      </c>
      <c r="G94">
        <v>183</v>
      </c>
      <c r="H94">
        <v>266</v>
      </c>
      <c r="I94">
        <v>256</v>
      </c>
      <c r="J94">
        <v>0</v>
      </c>
      <c r="K94">
        <v>0</v>
      </c>
      <c r="L94">
        <v>240</v>
      </c>
      <c r="M94">
        <v>-57</v>
      </c>
      <c r="N94">
        <v>1.4535519125683101</v>
      </c>
      <c r="O94">
        <v>0</v>
      </c>
      <c r="Q94">
        <v>1.0793329219799801</v>
      </c>
      <c r="R94">
        <v>0.16134930048653201</v>
      </c>
      <c r="S94">
        <v>2.3193096558826598</v>
      </c>
      <c r="T94">
        <v>224.30767590618299</v>
      </c>
      <c r="U94">
        <v>131.62744254474001</v>
      </c>
      <c r="V94">
        <v>-1.7041102643162001</v>
      </c>
      <c r="W94">
        <v>0.39337613529595999</v>
      </c>
      <c r="X94">
        <v>0.178059483080203</v>
      </c>
      <c r="Z94">
        <v>2.85623943946243</v>
      </c>
      <c r="AA94">
        <v>-2.0816230236311002</v>
      </c>
      <c r="AC94">
        <v>10</v>
      </c>
      <c r="AD94">
        <v>10</v>
      </c>
      <c r="AF94">
        <v>20</v>
      </c>
    </row>
    <row r="95" spans="1:32" x14ac:dyDescent="0.3">
      <c r="A95" t="s">
        <v>3964</v>
      </c>
      <c r="B95" t="s">
        <v>3965</v>
      </c>
      <c r="C95" t="s">
        <v>88</v>
      </c>
      <c r="D95" t="s">
        <v>3966</v>
      </c>
      <c r="E95" t="s">
        <v>3841</v>
      </c>
      <c r="F95">
        <v>646</v>
      </c>
      <c r="G95">
        <v>132</v>
      </c>
      <c r="H95">
        <v>406</v>
      </c>
      <c r="I95">
        <v>374</v>
      </c>
      <c r="J95">
        <v>0</v>
      </c>
      <c r="K95">
        <v>0</v>
      </c>
      <c r="L95">
        <v>646</v>
      </c>
      <c r="M95">
        <v>-514</v>
      </c>
      <c r="N95">
        <v>3.0757575757575801</v>
      </c>
      <c r="O95">
        <v>0</v>
      </c>
      <c r="Q95">
        <v>1.0793329219799801</v>
      </c>
      <c r="R95">
        <v>0.16134930048653201</v>
      </c>
      <c r="S95">
        <v>12.373308392150401</v>
      </c>
      <c r="T95">
        <v>224.30767590618299</v>
      </c>
      <c r="U95">
        <v>131.62744254474001</v>
      </c>
      <c r="V95">
        <v>-1.7041102643162001</v>
      </c>
      <c r="W95">
        <v>0.39337613529595999</v>
      </c>
      <c r="X95">
        <v>0.178059483080203</v>
      </c>
      <c r="Z95">
        <v>15.441088958446301</v>
      </c>
      <c r="AA95">
        <v>-2.0816230236311002</v>
      </c>
      <c r="AC95">
        <v>10</v>
      </c>
      <c r="AD95">
        <v>10</v>
      </c>
      <c r="AF95">
        <v>20</v>
      </c>
    </row>
    <row r="96" spans="1:32" x14ac:dyDescent="0.3">
      <c r="A96" t="s">
        <v>3748</v>
      </c>
      <c r="B96" t="s">
        <v>3749</v>
      </c>
      <c r="C96" t="s">
        <v>25</v>
      </c>
      <c r="D96" t="s">
        <v>3750</v>
      </c>
      <c r="E96" t="s">
        <v>3841</v>
      </c>
      <c r="F96">
        <v>102</v>
      </c>
      <c r="G96">
        <v>102</v>
      </c>
      <c r="H96">
        <v>174</v>
      </c>
      <c r="I96">
        <v>192</v>
      </c>
      <c r="J96">
        <v>0</v>
      </c>
      <c r="K96">
        <v>0</v>
      </c>
      <c r="L96">
        <v>102</v>
      </c>
      <c r="M96">
        <v>0</v>
      </c>
      <c r="N96">
        <v>1.70588235294118</v>
      </c>
      <c r="O96">
        <v>0</v>
      </c>
      <c r="Q96">
        <v>1.0793329219799801</v>
      </c>
      <c r="R96">
        <v>0.16134930048653201</v>
      </c>
      <c r="S96">
        <v>3.8831865342576699</v>
      </c>
      <c r="T96">
        <v>224.30767590618299</v>
      </c>
      <c r="U96">
        <v>131.62744254474001</v>
      </c>
      <c r="V96">
        <v>-1.7041102643162001</v>
      </c>
      <c r="W96">
        <v>0.39337613529595999</v>
      </c>
      <c r="X96">
        <v>0.178059483080203</v>
      </c>
      <c r="Z96">
        <v>4.8137844617799903</v>
      </c>
      <c r="AA96">
        <v>-2.0816230236311002</v>
      </c>
      <c r="AC96">
        <v>10</v>
      </c>
      <c r="AD96">
        <v>10</v>
      </c>
      <c r="AF96">
        <v>20</v>
      </c>
    </row>
    <row r="97" spans="1:32" x14ac:dyDescent="0.3">
      <c r="A97" t="s">
        <v>15</v>
      </c>
      <c r="B97" t="s">
        <v>16</v>
      </c>
      <c r="C97" t="s">
        <v>17</v>
      </c>
      <c r="D97" t="s">
        <v>18</v>
      </c>
      <c r="E97" t="s">
        <v>3841</v>
      </c>
      <c r="F97">
        <v>384</v>
      </c>
      <c r="G97">
        <v>384</v>
      </c>
      <c r="H97">
        <v>1062</v>
      </c>
      <c r="I97">
        <v>1078</v>
      </c>
      <c r="J97">
        <v>369</v>
      </c>
      <c r="K97">
        <v>226</v>
      </c>
      <c r="L97">
        <v>384</v>
      </c>
      <c r="M97">
        <v>0</v>
      </c>
      <c r="N97">
        <v>2.765625</v>
      </c>
      <c r="O97">
        <v>124.939703153989</v>
      </c>
      <c r="P97">
        <v>0.61246612466124695</v>
      </c>
      <c r="Q97">
        <v>1.0793329219799801</v>
      </c>
      <c r="R97">
        <v>0.16134930048653201</v>
      </c>
      <c r="S97">
        <v>10.4511892703295</v>
      </c>
      <c r="T97">
        <v>224.30767590618299</v>
      </c>
      <c r="U97">
        <v>131.62744254474001</v>
      </c>
      <c r="V97">
        <v>-0.75491835768532201</v>
      </c>
      <c r="W97">
        <v>0.39337613529595999</v>
      </c>
      <c r="X97">
        <v>0.178059483080203</v>
      </c>
      <c r="Y97">
        <v>1.2304314579336599</v>
      </c>
      <c r="Z97">
        <v>13.0351228806491</v>
      </c>
      <c r="AA97">
        <v>-0.91583350839731104</v>
      </c>
      <c r="AB97">
        <v>1.3264267276955899</v>
      </c>
      <c r="AC97">
        <v>10</v>
      </c>
      <c r="AD97">
        <v>7</v>
      </c>
      <c r="AE97">
        <v>2</v>
      </c>
      <c r="AF97">
        <v>19</v>
      </c>
    </row>
    <row r="98" spans="1:32" x14ac:dyDescent="0.3">
      <c r="A98" t="s">
        <v>483</v>
      </c>
      <c r="B98" t="s">
        <v>484</v>
      </c>
      <c r="C98" t="s">
        <v>485</v>
      </c>
      <c r="D98" t="s">
        <v>486</v>
      </c>
      <c r="E98" t="s">
        <v>3841</v>
      </c>
      <c r="F98">
        <v>381</v>
      </c>
      <c r="G98">
        <v>381</v>
      </c>
      <c r="H98">
        <v>1081</v>
      </c>
      <c r="I98">
        <v>1093</v>
      </c>
      <c r="J98">
        <v>380</v>
      </c>
      <c r="K98">
        <v>236</v>
      </c>
      <c r="L98">
        <v>380</v>
      </c>
      <c r="M98">
        <v>1</v>
      </c>
      <c r="N98">
        <v>2.8372703412073501</v>
      </c>
      <c r="O98">
        <v>126.898444647758</v>
      </c>
      <c r="P98">
        <v>0.62105263157894697</v>
      </c>
      <c r="Q98">
        <v>1.0793329219799801</v>
      </c>
      <c r="R98">
        <v>0.16134930048653201</v>
      </c>
      <c r="S98">
        <v>10.895228017267501</v>
      </c>
      <c r="T98">
        <v>224.30767590618299</v>
      </c>
      <c r="U98">
        <v>131.62744254474001</v>
      </c>
      <c r="V98">
        <v>-0.74003740690559505</v>
      </c>
      <c r="W98">
        <v>0.39337613529595999</v>
      </c>
      <c r="X98">
        <v>0.178059483080203</v>
      </c>
      <c r="Y98">
        <v>1.2786541460442</v>
      </c>
      <c r="Z98">
        <v>13.5909376323114</v>
      </c>
      <c r="AA98">
        <v>-0.89755684982645201</v>
      </c>
      <c r="AB98">
        <v>1.3810534833108199</v>
      </c>
      <c r="AC98">
        <v>10</v>
      </c>
      <c r="AD98">
        <v>7</v>
      </c>
      <c r="AE98">
        <v>2</v>
      </c>
      <c r="AF98">
        <v>19</v>
      </c>
    </row>
    <row r="99" spans="1:32" x14ac:dyDescent="0.3">
      <c r="A99" t="s">
        <v>1156</v>
      </c>
      <c r="B99" t="s">
        <v>1157</v>
      </c>
      <c r="C99" t="s">
        <v>96</v>
      </c>
      <c r="D99" t="s">
        <v>1158</v>
      </c>
      <c r="E99" t="s">
        <v>3841</v>
      </c>
      <c r="F99">
        <v>145</v>
      </c>
      <c r="G99">
        <v>145</v>
      </c>
      <c r="H99">
        <v>208</v>
      </c>
      <c r="I99">
        <v>260</v>
      </c>
      <c r="J99">
        <v>136</v>
      </c>
      <c r="K99">
        <v>73</v>
      </c>
      <c r="L99">
        <v>145</v>
      </c>
      <c r="M99">
        <v>0</v>
      </c>
      <c r="N99">
        <v>1.4344827586206901</v>
      </c>
      <c r="O99">
        <v>190.92307692307699</v>
      </c>
      <c r="P99">
        <v>0.53676470588235303</v>
      </c>
      <c r="Q99">
        <v>1.0793329219799801</v>
      </c>
      <c r="R99">
        <v>0.16134930048653201</v>
      </c>
      <c r="S99">
        <v>2.2011241174879101</v>
      </c>
      <c r="T99">
        <v>224.30767590618299</v>
      </c>
      <c r="U99">
        <v>131.62744254474001</v>
      </c>
      <c r="V99">
        <v>-0.25362947374563599</v>
      </c>
      <c r="W99">
        <v>0.39337613529595999</v>
      </c>
      <c r="X99">
        <v>0.178059483080203</v>
      </c>
      <c r="Y99">
        <v>0.80528466165324697</v>
      </c>
      <c r="Z99">
        <v>2.7083035529526498</v>
      </c>
      <c r="AA99">
        <v>-0.30015471792549803</v>
      </c>
      <c r="AB99">
        <v>0.84481960351845997</v>
      </c>
      <c r="AC99">
        <v>10</v>
      </c>
      <c r="AD99">
        <v>6</v>
      </c>
      <c r="AE99">
        <v>3</v>
      </c>
      <c r="AF99">
        <v>19</v>
      </c>
    </row>
    <row r="100" spans="1:32" x14ac:dyDescent="0.3">
      <c r="A100" t="s">
        <v>1178</v>
      </c>
      <c r="B100" t="s">
        <v>1179</v>
      </c>
      <c r="C100" t="s">
        <v>539</v>
      </c>
      <c r="D100" t="s">
        <v>1180</v>
      </c>
      <c r="E100" t="s">
        <v>3841</v>
      </c>
      <c r="F100">
        <v>302</v>
      </c>
      <c r="G100">
        <v>230</v>
      </c>
      <c r="H100">
        <v>321</v>
      </c>
      <c r="I100">
        <v>261</v>
      </c>
      <c r="J100">
        <v>137</v>
      </c>
      <c r="K100">
        <v>70</v>
      </c>
      <c r="L100">
        <v>302</v>
      </c>
      <c r="M100">
        <v>-72</v>
      </c>
      <c r="N100">
        <v>1.3956521739130401</v>
      </c>
      <c r="O100">
        <v>191.59003831417601</v>
      </c>
      <c r="P100">
        <v>0.51094890510948898</v>
      </c>
      <c r="Q100">
        <v>1.0793329219799801</v>
      </c>
      <c r="R100">
        <v>0.16134930048653201</v>
      </c>
      <c r="S100">
        <v>1.96046249335594</v>
      </c>
      <c r="T100">
        <v>224.30767590618299</v>
      </c>
      <c r="U100">
        <v>131.62744254474001</v>
      </c>
      <c r="V100">
        <v>-0.24856243469811701</v>
      </c>
      <c r="W100">
        <v>0.39337613529595999</v>
      </c>
      <c r="X100">
        <v>0.178059483080203</v>
      </c>
      <c r="Y100">
        <v>0.66030052305931597</v>
      </c>
      <c r="Z100">
        <v>2.4070611911677999</v>
      </c>
      <c r="AA100">
        <v>-0.29393142319066901</v>
      </c>
      <c r="AB100">
        <v>0.680581287128873</v>
      </c>
      <c r="AC100">
        <v>10</v>
      </c>
      <c r="AD100">
        <v>6</v>
      </c>
      <c r="AE100">
        <v>3</v>
      </c>
      <c r="AF100">
        <v>19</v>
      </c>
    </row>
    <row r="101" spans="1:32" x14ac:dyDescent="0.3">
      <c r="A101" t="s">
        <v>2187</v>
      </c>
      <c r="B101" t="s">
        <v>2188</v>
      </c>
      <c r="C101" t="s">
        <v>482</v>
      </c>
      <c r="D101" t="s">
        <v>2189</v>
      </c>
      <c r="E101" t="s">
        <v>3841</v>
      </c>
      <c r="F101">
        <v>234</v>
      </c>
      <c r="G101">
        <v>234</v>
      </c>
      <c r="H101">
        <v>345</v>
      </c>
      <c r="I101">
        <v>308</v>
      </c>
      <c r="J101">
        <v>178</v>
      </c>
      <c r="K101">
        <v>83</v>
      </c>
      <c r="L101">
        <v>234</v>
      </c>
      <c r="M101">
        <v>0</v>
      </c>
      <c r="N101">
        <v>1.47435897435897</v>
      </c>
      <c r="O101">
        <v>210.94155844155799</v>
      </c>
      <c r="P101">
        <v>0.46629213483146098</v>
      </c>
      <c r="Q101">
        <v>1.0793329219799801</v>
      </c>
      <c r="R101">
        <v>0.16134930048653201</v>
      </c>
      <c r="S101">
        <v>2.44826628431505</v>
      </c>
      <c r="T101">
        <v>224.30767590618299</v>
      </c>
      <c r="U101">
        <v>131.62744254474001</v>
      </c>
      <c r="V101">
        <v>-0.101545066942114</v>
      </c>
      <c r="W101">
        <v>0.39337613529595999</v>
      </c>
      <c r="X101">
        <v>0.178059483080203</v>
      </c>
      <c r="Y101">
        <v>0.40950360112332501</v>
      </c>
      <c r="Z101">
        <v>3.0176577771674999</v>
      </c>
      <c r="AA101">
        <v>-0.113365928805487</v>
      </c>
      <c r="AB101">
        <v>0.39647804236067502</v>
      </c>
      <c r="AC101">
        <v>10</v>
      </c>
      <c r="AD101">
        <v>5</v>
      </c>
      <c r="AE101">
        <v>4</v>
      </c>
      <c r="AF101">
        <v>19</v>
      </c>
    </row>
    <row r="102" spans="1:32" x14ac:dyDescent="0.3">
      <c r="A102" t="s">
        <v>2486</v>
      </c>
      <c r="B102" t="s">
        <v>2487</v>
      </c>
      <c r="C102" t="s">
        <v>2488</v>
      </c>
      <c r="D102" t="s">
        <v>2489</v>
      </c>
      <c r="E102" t="s">
        <v>3841</v>
      </c>
      <c r="F102">
        <v>336</v>
      </c>
      <c r="G102">
        <v>336</v>
      </c>
      <c r="H102">
        <v>464</v>
      </c>
      <c r="I102">
        <v>532</v>
      </c>
      <c r="J102">
        <v>335</v>
      </c>
      <c r="K102">
        <v>151</v>
      </c>
      <c r="L102">
        <v>335</v>
      </c>
      <c r="M102">
        <v>1</v>
      </c>
      <c r="N102">
        <v>1.38095238095238</v>
      </c>
      <c r="O102">
        <v>229.84022556391</v>
      </c>
      <c r="P102">
        <v>0.45074626865671602</v>
      </c>
      <c r="Q102">
        <v>1.0793329219799801</v>
      </c>
      <c r="R102">
        <v>0.16134930048653201</v>
      </c>
      <c r="S102">
        <v>1.8693570908761199</v>
      </c>
      <c r="T102">
        <v>224.30767590618299</v>
      </c>
      <c r="U102">
        <v>131.62744254474001</v>
      </c>
      <c r="V102">
        <v>4.2031885986433898E-2</v>
      </c>
      <c r="W102">
        <v>0.39337613529595999</v>
      </c>
      <c r="X102">
        <v>0.178059483080203</v>
      </c>
      <c r="Y102">
        <v>0.32219645013186698</v>
      </c>
      <c r="Z102">
        <v>2.2930222092014501</v>
      </c>
      <c r="AA102">
        <v>6.2974077028978601E-2</v>
      </c>
      <c r="AB102">
        <v>0.29757633058260602</v>
      </c>
      <c r="AC102">
        <v>10</v>
      </c>
      <c r="AD102">
        <v>5</v>
      </c>
      <c r="AE102">
        <v>4</v>
      </c>
      <c r="AF102">
        <v>19</v>
      </c>
    </row>
    <row r="103" spans="1:32" x14ac:dyDescent="0.3">
      <c r="A103" t="s">
        <v>3340</v>
      </c>
      <c r="B103" t="s">
        <v>3341</v>
      </c>
      <c r="C103" t="s">
        <v>84</v>
      </c>
      <c r="D103" t="s">
        <v>3342</v>
      </c>
      <c r="E103" t="s">
        <v>3841</v>
      </c>
      <c r="F103">
        <v>84</v>
      </c>
      <c r="G103">
        <v>84</v>
      </c>
      <c r="H103">
        <v>131</v>
      </c>
      <c r="I103">
        <v>122</v>
      </c>
      <c r="J103">
        <v>76</v>
      </c>
      <c r="K103">
        <v>37</v>
      </c>
      <c r="L103">
        <v>84</v>
      </c>
      <c r="M103">
        <v>0</v>
      </c>
      <c r="N103">
        <v>1.55952380952381</v>
      </c>
      <c r="O103">
        <v>227.37704918032799</v>
      </c>
      <c r="P103">
        <v>0.48684210526315802</v>
      </c>
      <c r="Q103">
        <v>1.0793329219799801</v>
      </c>
      <c r="R103">
        <v>0.16134930048653201</v>
      </c>
      <c r="S103">
        <v>2.97609525480348</v>
      </c>
      <c r="T103">
        <v>224.30767590618299</v>
      </c>
      <c r="U103">
        <v>131.62744254474001</v>
      </c>
      <c r="V103">
        <v>2.3318642486738501E-2</v>
      </c>
      <c r="W103">
        <v>0.39337613529595999</v>
      </c>
      <c r="X103">
        <v>0.178059483080203</v>
      </c>
      <c r="Y103">
        <v>0.52491430588450305</v>
      </c>
      <c r="Z103">
        <v>3.67835491266595</v>
      </c>
      <c r="AA103">
        <v>3.9990628776247698E-2</v>
      </c>
      <c r="AB103">
        <v>0.52721551493620999</v>
      </c>
      <c r="AC103">
        <v>10</v>
      </c>
      <c r="AD103">
        <v>5</v>
      </c>
      <c r="AE103">
        <v>4</v>
      </c>
      <c r="AF103">
        <v>19</v>
      </c>
    </row>
    <row r="104" spans="1:32" x14ac:dyDescent="0.3">
      <c r="A104" t="s">
        <v>2139</v>
      </c>
      <c r="B104" t="s">
        <v>2140</v>
      </c>
      <c r="C104" t="s">
        <v>606</v>
      </c>
      <c r="D104" t="s">
        <v>2141</v>
      </c>
      <c r="E104" t="s">
        <v>3841</v>
      </c>
      <c r="F104">
        <v>119</v>
      </c>
      <c r="G104">
        <v>119</v>
      </c>
      <c r="H104">
        <v>156</v>
      </c>
      <c r="I104">
        <v>168</v>
      </c>
      <c r="J104">
        <v>72</v>
      </c>
      <c r="K104">
        <v>36</v>
      </c>
      <c r="L104">
        <v>119</v>
      </c>
      <c r="M104">
        <v>0</v>
      </c>
      <c r="N104">
        <v>1.3109243697479001</v>
      </c>
      <c r="O104">
        <v>156.42857142857099</v>
      </c>
      <c r="P104">
        <v>0.5</v>
      </c>
      <c r="Q104">
        <v>1.0793329219799801</v>
      </c>
      <c r="R104">
        <v>0.16134930048653201</v>
      </c>
      <c r="S104">
        <v>1.4353421246300999</v>
      </c>
      <c r="T104">
        <v>224.30767590618299</v>
      </c>
      <c r="U104">
        <v>131.62744254474001</v>
      </c>
      <c r="V104">
        <v>-0.51569112918485605</v>
      </c>
      <c r="W104">
        <v>0.39337613529595999</v>
      </c>
      <c r="X104">
        <v>0.178059483080203</v>
      </c>
      <c r="Y104">
        <v>0.59881036864525805</v>
      </c>
      <c r="Z104">
        <v>1.7497544823526301</v>
      </c>
      <c r="AA104">
        <v>-0.62201663870424195</v>
      </c>
      <c r="AB104">
        <v>0.61092511967881902</v>
      </c>
      <c r="AC104">
        <v>9</v>
      </c>
      <c r="AD104">
        <v>6</v>
      </c>
      <c r="AE104">
        <v>4</v>
      </c>
      <c r="AF104">
        <v>19</v>
      </c>
    </row>
    <row r="105" spans="1:32" x14ac:dyDescent="0.3">
      <c r="A105" t="s">
        <v>254</v>
      </c>
      <c r="B105" t="s">
        <v>255</v>
      </c>
      <c r="C105" t="s">
        <v>112</v>
      </c>
      <c r="D105" t="s">
        <v>256</v>
      </c>
      <c r="E105" t="s">
        <v>3841</v>
      </c>
      <c r="F105">
        <v>205</v>
      </c>
      <c r="G105">
        <v>205</v>
      </c>
      <c r="H105">
        <v>252</v>
      </c>
      <c r="I105">
        <v>221</v>
      </c>
      <c r="J105">
        <v>70</v>
      </c>
      <c r="K105">
        <v>32</v>
      </c>
      <c r="L105">
        <v>205</v>
      </c>
      <c r="M105">
        <v>0</v>
      </c>
      <c r="N105">
        <v>1.2292682926829299</v>
      </c>
      <c r="O105">
        <v>115.61085972850699</v>
      </c>
      <c r="P105">
        <v>0.45714285714285702</v>
      </c>
      <c r="Q105">
        <v>1.0793329219799801</v>
      </c>
      <c r="R105">
        <v>0.16134930048653201</v>
      </c>
      <c r="S105">
        <v>0.92925950252546297</v>
      </c>
      <c r="T105">
        <v>224.30767590618299</v>
      </c>
      <c r="U105">
        <v>131.62744254474001</v>
      </c>
      <c r="V105">
        <v>-0.82579144649665603</v>
      </c>
      <c r="W105">
        <v>0.39337613529595999</v>
      </c>
      <c r="X105">
        <v>0.178059483080203</v>
      </c>
      <c r="Y105">
        <v>0.35812033565308599</v>
      </c>
      <c r="Z105">
        <v>1.1162778119821799</v>
      </c>
      <c r="AA105">
        <v>-1.00287923989934</v>
      </c>
      <c r="AB105">
        <v>0.33827097851717902</v>
      </c>
      <c r="AC105">
        <v>8</v>
      </c>
      <c r="AD105">
        <v>7</v>
      </c>
      <c r="AE105">
        <v>4</v>
      </c>
      <c r="AF105">
        <v>19</v>
      </c>
    </row>
    <row r="106" spans="1:32" x14ac:dyDescent="0.3">
      <c r="A106" t="s">
        <v>1861</v>
      </c>
      <c r="B106" t="s">
        <v>1862</v>
      </c>
      <c r="C106" t="s">
        <v>852</v>
      </c>
      <c r="D106" t="s">
        <v>1863</v>
      </c>
      <c r="E106" t="s">
        <v>3841</v>
      </c>
      <c r="F106">
        <v>191</v>
      </c>
      <c r="G106">
        <v>191</v>
      </c>
      <c r="H106">
        <v>235</v>
      </c>
      <c r="I106">
        <v>221</v>
      </c>
      <c r="J106">
        <v>87</v>
      </c>
      <c r="K106">
        <v>44</v>
      </c>
      <c r="L106">
        <v>191</v>
      </c>
      <c r="M106">
        <v>0</v>
      </c>
      <c r="N106">
        <v>1.2303664921466</v>
      </c>
      <c r="O106">
        <v>143.68778280543</v>
      </c>
      <c r="P106">
        <v>0.50574712643678199</v>
      </c>
      <c r="Q106">
        <v>1.0793329219799801</v>
      </c>
      <c r="R106">
        <v>0.16134930048653201</v>
      </c>
      <c r="S106">
        <v>0.93606585037053303</v>
      </c>
      <c r="T106">
        <v>224.30767590618299</v>
      </c>
      <c r="U106">
        <v>131.62744254474001</v>
      </c>
      <c r="V106">
        <v>-0.61248544788333703</v>
      </c>
      <c r="W106">
        <v>0.39337613529595999</v>
      </c>
      <c r="X106">
        <v>0.178059483080203</v>
      </c>
      <c r="Y106">
        <v>0.63108680985110499</v>
      </c>
      <c r="Z106">
        <v>1.1247974931211</v>
      </c>
      <c r="AA106">
        <v>-0.74089860670733498</v>
      </c>
      <c r="AB106">
        <v>0.647487935543407</v>
      </c>
      <c r="AC106">
        <v>8</v>
      </c>
      <c r="AD106">
        <v>7</v>
      </c>
      <c r="AE106">
        <v>4</v>
      </c>
      <c r="AF106">
        <v>19</v>
      </c>
    </row>
    <row r="107" spans="1:32" x14ac:dyDescent="0.3">
      <c r="A107" t="s">
        <v>2894</v>
      </c>
      <c r="B107" t="s">
        <v>2895</v>
      </c>
      <c r="C107" t="s">
        <v>1387</v>
      </c>
      <c r="D107" t="s">
        <v>2896</v>
      </c>
      <c r="E107" t="s">
        <v>3841</v>
      </c>
      <c r="F107">
        <v>59</v>
      </c>
      <c r="G107">
        <v>59</v>
      </c>
      <c r="H107">
        <v>73</v>
      </c>
      <c r="I107">
        <v>77</v>
      </c>
      <c r="J107">
        <v>25</v>
      </c>
      <c r="K107">
        <v>12</v>
      </c>
      <c r="L107">
        <v>59</v>
      </c>
      <c r="M107">
        <v>0</v>
      </c>
      <c r="N107">
        <v>1.2372881355932199</v>
      </c>
      <c r="O107">
        <v>118.506493506493</v>
      </c>
      <c r="P107">
        <v>0.48</v>
      </c>
      <c r="Q107">
        <v>1.0793329219799801</v>
      </c>
      <c r="R107">
        <v>0.16134930048653201</v>
      </c>
      <c r="S107">
        <v>0.97896435334359899</v>
      </c>
      <c r="T107">
        <v>224.30767590618299</v>
      </c>
      <c r="U107">
        <v>131.62744254474001</v>
      </c>
      <c r="V107">
        <v>-0.80379273770154702</v>
      </c>
      <c r="W107">
        <v>0.39337613529595999</v>
      </c>
      <c r="X107">
        <v>0.178059483080203</v>
      </c>
      <c r="Y107">
        <v>0.48648835324891099</v>
      </c>
      <c r="Z107">
        <v>1.17849465567973</v>
      </c>
      <c r="AA107">
        <v>-0.97586061080772402</v>
      </c>
      <c r="AB107">
        <v>0.48368652047005301</v>
      </c>
      <c r="AC107">
        <v>8</v>
      </c>
      <c r="AD107">
        <v>7</v>
      </c>
      <c r="AE107">
        <v>4</v>
      </c>
      <c r="AF107">
        <v>19</v>
      </c>
    </row>
    <row r="108" spans="1:32" x14ac:dyDescent="0.3">
      <c r="A108" t="s">
        <v>1260</v>
      </c>
      <c r="B108" t="s">
        <v>1261</v>
      </c>
      <c r="C108" t="s">
        <v>996</v>
      </c>
      <c r="D108" t="s">
        <v>1256</v>
      </c>
      <c r="E108" t="s">
        <v>3841</v>
      </c>
      <c r="F108">
        <v>148</v>
      </c>
      <c r="G108">
        <v>148</v>
      </c>
      <c r="H108">
        <v>174</v>
      </c>
      <c r="I108">
        <v>156</v>
      </c>
      <c r="J108">
        <v>40</v>
      </c>
      <c r="K108">
        <v>19</v>
      </c>
      <c r="L108">
        <v>148</v>
      </c>
      <c r="M108">
        <v>0</v>
      </c>
      <c r="N108">
        <v>1.1756756756756801</v>
      </c>
      <c r="O108">
        <v>93.589743589743605</v>
      </c>
      <c r="P108">
        <v>0.47499999999999998</v>
      </c>
      <c r="Q108">
        <v>1.0793329219799801</v>
      </c>
      <c r="R108">
        <v>0.16134930048653201</v>
      </c>
      <c r="S108">
        <v>0.59710673306412498</v>
      </c>
      <c r="T108">
        <v>224.30767590618299</v>
      </c>
      <c r="U108">
        <v>131.62744254474001</v>
      </c>
      <c r="V108">
        <v>-0.99309026893847396</v>
      </c>
      <c r="W108">
        <v>0.39337613529595999</v>
      </c>
      <c r="X108">
        <v>0.178059483080203</v>
      </c>
      <c r="Y108">
        <v>0.45840784939982399</v>
      </c>
      <c r="Z108">
        <v>0.70051362395758099</v>
      </c>
      <c r="AA108">
        <v>-1.2083542463244299</v>
      </c>
      <c r="AB108">
        <v>0.45187687066786197</v>
      </c>
      <c r="AC108">
        <v>7</v>
      </c>
      <c r="AD108">
        <v>8</v>
      </c>
      <c r="AE108">
        <v>4</v>
      </c>
      <c r="AF108">
        <v>19</v>
      </c>
    </row>
    <row r="109" spans="1:32" x14ac:dyDescent="0.3">
      <c r="A109" t="s">
        <v>2184</v>
      </c>
      <c r="B109" t="s">
        <v>2185</v>
      </c>
      <c r="C109" t="s">
        <v>346</v>
      </c>
      <c r="D109" t="s">
        <v>2186</v>
      </c>
      <c r="E109" t="s">
        <v>3841</v>
      </c>
      <c r="F109">
        <v>278</v>
      </c>
      <c r="G109">
        <v>278</v>
      </c>
      <c r="H109">
        <v>332</v>
      </c>
      <c r="I109">
        <v>318</v>
      </c>
      <c r="J109">
        <v>75</v>
      </c>
      <c r="K109">
        <v>37</v>
      </c>
      <c r="L109">
        <v>278</v>
      </c>
      <c r="M109">
        <v>0</v>
      </c>
      <c r="N109">
        <v>1.19424460431655</v>
      </c>
      <c r="O109">
        <v>86.084905660377402</v>
      </c>
      <c r="P109">
        <v>0.49333333333333301</v>
      </c>
      <c r="Q109">
        <v>1.0793329219799801</v>
      </c>
      <c r="R109">
        <v>0.16134930048653201</v>
      </c>
      <c r="S109">
        <v>0.71219200820866202</v>
      </c>
      <c r="T109">
        <v>224.30767590618299</v>
      </c>
      <c r="U109">
        <v>131.62744254474001</v>
      </c>
      <c r="V109">
        <v>-1.0501060232848001</v>
      </c>
      <c r="W109">
        <v>0.39337613529595999</v>
      </c>
      <c r="X109">
        <v>0.178059483080203</v>
      </c>
      <c r="Y109">
        <v>0.56136969684647497</v>
      </c>
      <c r="Z109">
        <v>0.84456883099876501</v>
      </c>
      <c r="AA109">
        <v>-1.2783805162027999</v>
      </c>
      <c r="AB109">
        <v>0.56851225327589705</v>
      </c>
      <c r="AC109">
        <v>7</v>
      </c>
      <c r="AD109">
        <v>8</v>
      </c>
      <c r="AE109">
        <v>4</v>
      </c>
      <c r="AF109">
        <v>19</v>
      </c>
    </row>
    <row r="110" spans="1:32" x14ac:dyDescent="0.3">
      <c r="A110" t="s">
        <v>2977</v>
      </c>
      <c r="B110" t="s">
        <v>2978</v>
      </c>
      <c r="C110" t="s">
        <v>267</v>
      </c>
      <c r="D110" t="s">
        <v>2979</v>
      </c>
      <c r="E110" t="s">
        <v>3841</v>
      </c>
      <c r="F110">
        <v>238</v>
      </c>
      <c r="G110">
        <v>238</v>
      </c>
      <c r="H110">
        <v>280</v>
      </c>
      <c r="I110">
        <v>248</v>
      </c>
      <c r="J110">
        <v>71</v>
      </c>
      <c r="K110">
        <v>33</v>
      </c>
      <c r="L110">
        <v>238</v>
      </c>
      <c r="M110">
        <v>0</v>
      </c>
      <c r="N110">
        <v>1.1764705882352899</v>
      </c>
      <c r="O110">
        <v>104.495967741935</v>
      </c>
      <c r="P110">
        <v>0.46478873239436602</v>
      </c>
      <c r="Q110">
        <v>1.0793329219799801</v>
      </c>
      <c r="R110">
        <v>0.16134930048653201</v>
      </c>
      <c r="S110">
        <v>0.60203338943772899</v>
      </c>
      <c r="T110">
        <v>224.30767590618299</v>
      </c>
      <c r="U110">
        <v>131.62744254474001</v>
      </c>
      <c r="V110">
        <v>-0.91023350334808595</v>
      </c>
      <c r="W110">
        <v>0.39337613529595999</v>
      </c>
      <c r="X110">
        <v>0.178059483080203</v>
      </c>
      <c r="Y110">
        <v>0.40106034153901399</v>
      </c>
      <c r="Z110">
        <v>0.70668044680289199</v>
      </c>
      <c r="AA110">
        <v>-1.1065902638076499</v>
      </c>
      <c r="AB110">
        <v>0.38691350135352798</v>
      </c>
      <c r="AC110">
        <v>7</v>
      </c>
      <c r="AD110">
        <v>8</v>
      </c>
      <c r="AE110">
        <v>4</v>
      </c>
      <c r="AF110">
        <v>19</v>
      </c>
    </row>
    <row r="111" spans="1:32" x14ac:dyDescent="0.3">
      <c r="A111" t="s">
        <v>1693</v>
      </c>
      <c r="B111" t="s">
        <v>1694</v>
      </c>
      <c r="C111" t="s">
        <v>646</v>
      </c>
      <c r="D111" t="s">
        <v>1695</v>
      </c>
      <c r="E111" t="s">
        <v>3841</v>
      </c>
      <c r="F111">
        <v>335</v>
      </c>
      <c r="G111">
        <v>335</v>
      </c>
      <c r="H111">
        <v>468</v>
      </c>
      <c r="I111">
        <v>422</v>
      </c>
      <c r="J111">
        <v>318</v>
      </c>
      <c r="K111">
        <v>131</v>
      </c>
      <c r="L111">
        <v>334</v>
      </c>
      <c r="M111">
        <v>1</v>
      </c>
      <c r="N111">
        <v>1.3970149253731301</v>
      </c>
      <c r="O111">
        <v>275.04739336492901</v>
      </c>
      <c r="P111">
        <v>0.41194968553459099</v>
      </c>
      <c r="Q111">
        <v>1.0793329219799801</v>
      </c>
      <c r="R111">
        <v>0.16134930048653201</v>
      </c>
      <c r="S111">
        <v>1.9689084640293899</v>
      </c>
      <c r="T111">
        <v>224.30767590618299</v>
      </c>
      <c r="U111">
        <v>131.62744254474001</v>
      </c>
      <c r="V111">
        <v>0.38547977897161601</v>
      </c>
      <c r="W111">
        <v>0.39337613529595999</v>
      </c>
      <c r="X111">
        <v>0.178059483080203</v>
      </c>
      <c r="Y111">
        <v>0.10431092979341799</v>
      </c>
      <c r="Z111">
        <v>2.4176332304882102</v>
      </c>
      <c r="AA111">
        <v>0.48479389015025098</v>
      </c>
      <c r="AB111">
        <v>5.0755186055324197E-2</v>
      </c>
      <c r="AC111">
        <v>10</v>
      </c>
      <c r="AD111">
        <v>4</v>
      </c>
      <c r="AE111">
        <v>5</v>
      </c>
      <c r="AF111">
        <v>19</v>
      </c>
    </row>
    <row r="112" spans="1:32" x14ac:dyDescent="0.3">
      <c r="A112" t="s">
        <v>2343</v>
      </c>
      <c r="B112" t="s">
        <v>2344</v>
      </c>
      <c r="C112" t="s">
        <v>2345</v>
      </c>
      <c r="D112" t="s">
        <v>2346</v>
      </c>
      <c r="E112" t="s">
        <v>3841</v>
      </c>
      <c r="F112">
        <v>136</v>
      </c>
      <c r="G112">
        <v>134</v>
      </c>
      <c r="H112">
        <v>235</v>
      </c>
      <c r="I112">
        <v>201</v>
      </c>
      <c r="J112">
        <v>158</v>
      </c>
      <c r="K112">
        <v>68</v>
      </c>
      <c r="L112">
        <v>136</v>
      </c>
      <c r="M112">
        <v>-2</v>
      </c>
      <c r="N112">
        <v>1.7537313432835799</v>
      </c>
      <c r="O112">
        <v>286.91542288557201</v>
      </c>
      <c r="P112">
        <v>0.430379746835443</v>
      </c>
      <c r="Q112">
        <v>1.0793329219799801</v>
      </c>
      <c r="R112">
        <v>0.16134930048653201</v>
      </c>
      <c r="S112">
        <v>4.1797418350747302</v>
      </c>
      <c r="T112">
        <v>224.30767590618299</v>
      </c>
      <c r="U112">
        <v>131.62744254474001</v>
      </c>
      <c r="V112">
        <v>0.4756435722597</v>
      </c>
      <c r="W112">
        <v>0.39337613529595999</v>
      </c>
      <c r="X112">
        <v>0.178059483080203</v>
      </c>
      <c r="Y112">
        <v>0.20781601125291199</v>
      </c>
      <c r="Z112">
        <v>5.1849903802149004</v>
      </c>
      <c r="AA112">
        <v>0.59553230261949197</v>
      </c>
      <c r="AB112">
        <v>0.168005945217927</v>
      </c>
      <c r="AC112">
        <v>10</v>
      </c>
      <c r="AD112">
        <v>4</v>
      </c>
      <c r="AE112">
        <v>5</v>
      </c>
      <c r="AF112">
        <v>19</v>
      </c>
    </row>
    <row r="113" spans="1:32" x14ac:dyDescent="0.3">
      <c r="A113" t="s">
        <v>2398</v>
      </c>
      <c r="B113" t="s">
        <v>2399</v>
      </c>
      <c r="C113" t="s">
        <v>300</v>
      </c>
      <c r="D113" t="s">
        <v>2400</v>
      </c>
      <c r="E113" t="s">
        <v>3841</v>
      </c>
      <c r="F113">
        <v>185</v>
      </c>
      <c r="G113">
        <v>185</v>
      </c>
      <c r="H113">
        <v>253</v>
      </c>
      <c r="I113">
        <v>246</v>
      </c>
      <c r="J113">
        <v>192</v>
      </c>
      <c r="K113">
        <v>83</v>
      </c>
      <c r="L113">
        <v>185</v>
      </c>
      <c r="M113">
        <v>0</v>
      </c>
      <c r="N113">
        <v>1.36756756756757</v>
      </c>
      <c r="O113">
        <v>284.87804878048797</v>
      </c>
      <c r="P113">
        <v>0.43229166666666702</v>
      </c>
      <c r="Q113">
        <v>1.0793329219799801</v>
      </c>
      <c r="R113">
        <v>0.16134930048653201</v>
      </c>
      <c r="S113">
        <v>1.78640158165202</v>
      </c>
      <c r="T113">
        <v>224.30767590618299</v>
      </c>
      <c r="U113">
        <v>131.62744254474001</v>
      </c>
      <c r="V113">
        <v>0.46016523380917701</v>
      </c>
      <c r="W113">
        <v>0.39337613529595999</v>
      </c>
      <c r="X113">
        <v>0.178059483080203</v>
      </c>
      <c r="Y113">
        <v>0.218553545688876</v>
      </c>
      <c r="Z113">
        <v>2.1891846588156501</v>
      </c>
      <c r="AA113">
        <v>0.57652193753651504</v>
      </c>
      <c r="AB113">
        <v>0.180169445274145</v>
      </c>
      <c r="AC113">
        <v>10</v>
      </c>
      <c r="AD113">
        <v>4</v>
      </c>
      <c r="AE113">
        <v>5</v>
      </c>
      <c r="AF113">
        <v>19</v>
      </c>
    </row>
    <row r="114" spans="1:32" x14ac:dyDescent="0.3">
      <c r="A114" t="s">
        <v>3268</v>
      </c>
      <c r="B114" t="s">
        <v>3269</v>
      </c>
      <c r="C114" t="s">
        <v>3270</v>
      </c>
      <c r="D114" t="s">
        <v>3271</v>
      </c>
      <c r="E114" t="s">
        <v>3841</v>
      </c>
      <c r="F114">
        <v>411</v>
      </c>
      <c r="G114">
        <v>411</v>
      </c>
      <c r="H114">
        <v>596</v>
      </c>
      <c r="I114">
        <v>504</v>
      </c>
      <c r="J114">
        <v>361</v>
      </c>
      <c r="K114">
        <v>143</v>
      </c>
      <c r="L114">
        <v>368</v>
      </c>
      <c r="M114">
        <v>43</v>
      </c>
      <c r="N114">
        <v>1.4501216545012201</v>
      </c>
      <c r="O114">
        <v>261.43849206349199</v>
      </c>
      <c r="P114">
        <v>0.39612188365651002</v>
      </c>
      <c r="Q114">
        <v>1.0793329219799801</v>
      </c>
      <c r="R114">
        <v>0.16134930048653201</v>
      </c>
      <c r="S114">
        <v>2.2980498297988401</v>
      </c>
      <c r="T114">
        <v>224.30767590618299</v>
      </c>
      <c r="U114">
        <v>131.62744254474001</v>
      </c>
      <c r="V114">
        <v>0.28209023467646499</v>
      </c>
      <c r="W114">
        <v>0.39337613529595999</v>
      </c>
      <c r="X114">
        <v>0.178059483080203</v>
      </c>
      <c r="Y114">
        <v>1.54203994814081E-2</v>
      </c>
      <c r="Z114">
        <v>2.8296279668451199</v>
      </c>
      <c r="AA114">
        <v>0.357811721547587</v>
      </c>
      <c r="AB114">
        <v>-4.9940180920723602E-2</v>
      </c>
      <c r="AC114">
        <v>10</v>
      </c>
      <c r="AD114">
        <v>4</v>
      </c>
      <c r="AE114">
        <v>5</v>
      </c>
      <c r="AF114">
        <v>19</v>
      </c>
    </row>
    <row r="115" spans="1:32" x14ac:dyDescent="0.3">
      <c r="A115" t="s">
        <v>27</v>
      </c>
      <c r="B115" t="s">
        <v>28</v>
      </c>
      <c r="C115" t="s">
        <v>29</v>
      </c>
      <c r="D115" t="s">
        <v>30</v>
      </c>
      <c r="E115" t="s">
        <v>3841</v>
      </c>
      <c r="F115">
        <v>360</v>
      </c>
      <c r="G115">
        <v>360</v>
      </c>
      <c r="H115">
        <v>481</v>
      </c>
      <c r="I115">
        <v>434</v>
      </c>
      <c r="J115">
        <v>291</v>
      </c>
      <c r="K115">
        <v>118</v>
      </c>
      <c r="L115">
        <v>356</v>
      </c>
      <c r="M115">
        <v>4</v>
      </c>
      <c r="N115">
        <v>1.3361111111111099</v>
      </c>
      <c r="O115">
        <v>244.73502304147499</v>
      </c>
      <c r="P115">
        <v>0.40549828178694203</v>
      </c>
      <c r="Q115">
        <v>1.0793329219799801</v>
      </c>
      <c r="R115">
        <v>0.16134930048653201</v>
      </c>
      <c r="S115">
        <v>1.5914428408232499</v>
      </c>
      <c r="T115">
        <v>224.30767590618299</v>
      </c>
      <c r="U115">
        <v>131.62744254474001</v>
      </c>
      <c r="V115">
        <v>0.15519064064735599</v>
      </c>
      <c r="W115">
        <v>0.39337613529595999</v>
      </c>
      <c r="X115">
        <v>0.178059483080203</v>
      </c>
      <c r="Y115">
        <v>6.8079196239840406E-2</v>
      </c>
      <c r="Z115">
        <v>1.9451497747759201</v>
      </c>
      <c r="AA115">
        <v>0.20195470762543899</v>
      </c>
      <c r="AB115">
        <v>9.7118072662683592E-3</v>
      </c>
      <c r="AC115">
        <v>9</v>
      </c>
      <c r="AD115">
        <v>5</v>
      </c>
      <c r="AE115">
        <v>5</v>
      </c>
      <c r="AF115">
        <v>19</v>
      </c>
    </row>
    <row r="116" spans="1:32" x14ac:dyDescent="0.3">
      <c r="A116" t="s">
        <v>2540</v>
      </c>
      <c r="B116" t="s">
        <v>2541</v>
      </c>
      <c r="C116" t="s">
        <v>680</v>
      </c>
      <c r="D116" t="s">
        <v>2542</v>
      </c>
      <c r="E116" t="s">
        <v>3841</v>
      </c>
      <c r="F116">
        <v>362</v>
      </c>
      <c r="G116">
        <v>362</v>
      </c>
      <c r="H116">
        <v>473</v>
      </c>
      <c r="I116">
        <v>442</v>
      </c>
      <c r="J116">
        <v>253</v>
      </c>
      <c r="K116">
        <v>98</v>
      </c>
      <c r="L116">
        <v>359</v>
      </c>
      <c r="M116">
        <v>3</v>
      </c>
      <c r="N116">
        <v>1.30662983425414</v>
      </c>
      <c r="O116">
        <v>208.925339366516</v>
      </c>
      <c r="P116">
        <v>0.38735177865612602</v>
      </c>
      <c r="Q116">
        <v>1.0793329219799801</v>
      </c>
      <c r="R116">
        <v>0.16134930048653201</v>
      </c>
      <c r="S116">
        <v>1.4087257371973301</v>
      </c>
      <c r="T116">
        <v>224.30767590618299</v>
      </c>
      <c r="U116">
        <v>131.62744254474001</v>
      </c>
      <c r="V116">
        <v>-0.116862686399449</v>
      </c>
      <c r="W116">
        <v>0.39337613529595999</v>
      </c>
      <c r="X116">
        <v>0.178059483080203</v>
      </c>
      <c r="Y116">
        <v>-3.3833393962622901E-2</v>
      </c>
      <c r="Z116">
        <v>1.71643806374477</v>
      </c>
      <c r="AA116">
        <v>-0.13217890017298001</v>
      </c>
      <c r="AB116">
        <v>-0.105734974678851</v>
      </c>
      <c r="AC116">
        <v>9</v>
      </c>
      <c r="AD116">
        <v>5</v>
      </c>
      <c r="AE116">
        <v>5</v>
      </c>
      <c r="AF116">
        <v>19</v>
      </c>
    </row>
    <row r="117" spans="1:32" x14ac:dyDescent="0.3">
      <c r="A117" t="s">
        <v>415</v>
      </c>
      <c r="B117" t="s">
        <v>416</v>
      </c>
      <c r="C117" t="s">
        <v>417</v>
      </c>
      <c r="D117" t="s">
        <v>418</v>
      </c>
      <c r="E117" t="s">
        <v>3841</v>
      </c>
      <c r="F117">
        <v>182</v>
      </c>
      <c r="G117">
        <v>182</v>
      </c>
      <c r="H117">
        <v>230</v>
      </c>
      <c r="I117">
        <v>227</v>
      </c>
      <c r="J117">
        <v>103</v>
      </c>
      <c r="K117">
        <v>39</v>
      </c>
      <c r="L117">
        <v>182</v>
      </c>
      <c r="M117">
        <v>0</v>
      </c>
      <c r="N117">
        <v>1.2637362637362599</v>
      </c>
      <c r="O117">
        <v>165.61674008810601</v>
      </c>
      <c r="P117">
        <v>0.37864077669902901</v>
      </c>
      <c r="Q117">
        <v>1.0793329219799801</v>
      </c>
      <c r="R117">
        <v>0.16134930048653201</v>
      </c>
      <c r="S117">
        <v>1.1428828089135401</v>
      </c>
      <c r="T117">
        <v>224.30767590618299</v>
      </c>
      <c r="U117">
        <v>131.62744254474001</v>
      </c>
      <c r="V117">
        <v>-0.44588677469843302</v>
      </c>
      <c r="W117">
        <v>0.39337613529595999</v>
      </c>
      <c r="X117">
        <v>0.178059483080203</v>
      </c>
      <c r="Y117">
        <v>-8.2755258759757505E-2</v>
      </c>
      <c r="Z117">
        <v>1.3836756141068101</v>
      </c>
      <c r="AA117">
        <v>-0.53628351771000604</v>
      </c>
      <c r="AB117">
        <v>-0.161153759015145</v>
      </c>
      <c r="AC117">
        <v>8</v>
      </c>
      <c r="AD117">
        <v>6</v>
      </c>
      <c r="AE117">
        <v>5</v>
      </c>
      <c r="AF117">
        <v>19</v>
      </c>
    </row>
    <row r="118" spans="1:32" x14ac:dyDescent="0.3">
      <c r="A118" t="s">
        <v>2018</v>
      </c>
      <c r="B118" t="s">
        <v>2019</v>
      </c>
      <c r="C118" t="s">
        <v>267</v>
      </c>
      <c r="D118" t="s">
        <v>2020</v>
      </c>
      <c r="E118" t="s">
        <v>3841</v>
      </c>
      <c r="F118">
        <v>271</v>
      </c>
      <c r="G118">
        <v>271</v>
      </c>
      <c r="H118">
        <v>341</v>
      </c>
      <c r="I118">
        <v>357</v>
      </c>
      <c r="J118">
        <v>189</v>
      </c>
      <c r="K118">
        <v>77</v>
      </c>
      <c r="L118">
        <v>271</v>
      </c>
      <c r="M118">
        <v>0</v>
      </c>
      <c r="N118">
        <v>1.2583025830258301</v>
      </c>
      <c r="O118">
        <v>193.23529411764699</v>
      </c>
      <c r="P118">
        <v>0.407407407407407</v>
      </c>
      <c r="Q118">
        <v>1.0793329219799801</v>
      </c>
      <c r="R118">
        <v>0.16134930048653201</v>
      </c>
      <c r="S118">
        <v>1.1092063027616801</v>
      </c>
      <c r="T118">
        <v>224.30767590618299</v>
      </c>
      <c r="U118">
        <v>131.62744254474001</v>
      </c>
      <c r="V118">
        <v>-0.236063097389245</v>
      </c>
      <c r="W118">
        <v>0.39337613529595999</v>
      </c>
      <c r="X118">
        <v>0.178059483080203</v>
      </c>
      <c r="Y118">
        <v>7.8801038106616303E-2</v>
      </c>
      <c r="Z118">
        <v>1.34152186281206</v>
      </c>
      <c r="AA118">
        <v>-0.27857984225086202</v>
      </c>
      <c r="AB118">
        <v>2.1857530749349999E-2</v>
      </c>
      <c r="AC118">
        <v>8</v>
      </c>
      <c r="AD118">
        <v>6</v>
      </c>
      <c r="AE118">
        <v>5</v>
      </c>
      <c r="AF118">
        <v>19</v>
      </c>
    </row>
    <row r="119" spans="1:32" x14ac:dyDescent="0.3">
      <c r="A119" t="s">
        <v>2324</v>
      </c>
      <c r="B119" t="s">
        <v>2325</v>
      </c>
      <c r="C119" t="s">
        <v>539</v>
      </c>
      <c r="D119" t="s">
        <v>2326</v>
      </c>
      <c r="E119" t="s">
        <v>3841</v>
      </c>
      <c r="F119">
        <v>362</v>
      </c>
      <c r="G119">
        <v>362</v>
      </c>
      <c r="H119">
        <v>461</v>
      </c>
      <c r="I119">
        <v>403</v>
      </c>
      <c r="J119">
        <v>214</v>
      </c>
      <c r="K119">
        <v>91</v>
      </c>
      <c r="L119">
        <v>307</v>
      </c>
      <c r="M119">
        <v>55</v>
      </c>
      <c r="N119">
        <v>1.2734806629834301</v>
      </c>
      <c r="O119">
        <v>193.82133995037199</v>
      </c>
      <c r="P119">
        <v>0.42523364485981302</v>
      </c>
      <c r="Q119">
        <v>1.0793329219799801</v>
      </c>
      <c r="R119">
        <v>0.16134930048653201</v>
      </c>
      <c r="S119">
        <v>1.20327600068927</v>
      </c>
      <c r="T119">
        <v>224.30767590618299</v>
      </c>
      <c r="U119">
        <v>131.62744254474001</v>
      </c>
      <c r="V119">
        <v>-0.23161079001780999</v>
      </c>
      <c r="W119">
        <v>0.39337613529595999</v>
      </c>
      <c r="X119">
        <v>0.178059483080203</v>
      </c>
      <c r="Y119">
        <v>0.17891498398601799</v>
      </c>
      <c r="Z119">
        <v>1.4592713298419699</v>
      </c>
      <c r="AA119">
        <v>-0.27311155578954899</v>
      </c>
      <c r="AB119">
        <v>0.135266804879696</v>
      </c>
      <c r="AC119">
        <v>8</v>
      </c>
      <c r="AD119">
        <v>6</v>
      </c>
      <c r="AE119">
        <v>5</v>
      </c>
      <c r="AF119">
        <v>19</v>
      </c>
    </row>
    <row r="120" spans="1:32" x14ac:dyDescent="0.3">
      <c r="A120" t="s">
        <v>1886</v>
      </c>
      <c r="B120" t="s">
        <v>1887</v>
      </c>
      <c r="C120" t="s">
        <v>982</v>
      </c>
      <c r="D120" t="s">
        <v>1888</v>
      </c>
      <c r="E120" t="s">
        <v>3841</v>
      </c>
      <c r="F120">
        <v>184</v>
      </c>
      <c r="G120">
        <v>184</v>
      </c>
      <c r="H120">
        <v>221</v>
      </c>
      <c r="I120">
        <v>241</v>
      </c>
      <c r="J120">
        <v>95</v>
      </c>
      <c r="K120">
        <v>37</v>
      </c>
      <c r="L120">
        <v>184</v>
      </c>
      <c r="M120">
        <v>0</v>
      </c>
      <c r="N120">
        <v>1.2010869565217399</v>
      </c>
      <c r="O120">
        <v>143.879668049793</v>
      </c>
      <c r="P120">
        <v>0.38947368421052603</v>
      </c>
      <c r="Q120">
        <v>1.0793329219799801</v>
      </c>
      <c r="R120">
        <v>0.16134930048653201</v>
      </c>
      <c r="S120">
        <v>0.75459908518116803</v>
      </c>
      <c r="T120">
        <v>224.30767590618299</v>
      </c>
      <c r="U120">
        <v>131.62744254474001</v>
      </c>
      <c r="V120">
        <v>-0.61102765731434205</v>
      </c>
      <c r="W120">
        <v>0.39337613529595999</v>
      </c>
      <c r="X120">
        <v>0.178059483080203</v>
      </c>
      <c r="Y120">
        <v>-2.1916558545078301E-2</v>
      </c>
      <c r="Z120">
        <v>0.89765086295822705</v>
      </c>
      <c r="AA120">
        <v>-0.73910816059325701</v>
      </c>
      <c r="AB120">
        <v>-9.2235560159094301E-2</v>
      </c>
      <c r="AC120">
        <v>7</v>
      </c>
      <c r="AD120">
        <v>7</v>
      </c>
      <c r="AE120">
        <v>5</v>
      </c>
      <c r="AF120">
        <v>19</v>
      </c>
    </row>
    <row r="121" spans="1:32" x14ac:dyDescent="0.3">
      <c r="A121" t="s">
        <v>2441</v>
      </c>
      <c r="B121" t="s">
        <v>2442</v>
      </c>
      <c r="C121" t="s">
        <v>158</v>
      </c>
      <c r="D121" t="s">
        <v>2443</v>
      </c>
      <c r="E121" t="s">
        <v>3841</v>
      </c>
      <c r="F121">
        <v>103</v>
      </c>
      <c r="G121">
        <v>103</v>
      </c>
      <c r="H121">
        <v>121</v>
      </c>
      <c r="I121">
        <v>123</v>
      </c>
      <c r="J121">
        <v>44</v>
      </c>
      <c r="K121">
        <v>19</v>
      </c>
      <c r="L121">
        <v>103</v>
      </c>
      <c r="M121">
        <v>0</v>
      </c>
      <c r="N121">
        <v>1.1747572815534</v>
      </c>
      <c r="O121">
        <v>130.56910569105699</v>
      </c>
      <c r="P121">
        <v>0.43181818181818199</v>
      </c>
      <c r="Q121">
        <v>1.0793329219799801</v>
      </c>
      <c r="R121">
        <v>0.16134930048653201</v>
      </c>
      <c r="S121">
        <v>0.59141477084607796</v>
      </c>
      <c r="T121">
        <v>224.30767590618299</v>
      </c>
      <c r="U121">
        <v>131.62744254474001</v>
      </c>
      <c r="V121">
        <v>-0.71215066100873703</v>
      </c>
      <c r="W121">
        <v>0.39337613529595999</v>
      </c>
      <c r="X121">
        <v>0.178059483080203</v>
      </c>
      <c r="Y121">
        <v>0.21589440706680399</v>
      </c>
      <c r="Z121">
        <v>0.69338884804891998</v>
      </c>
      <c r="AA121">
        <v>-0.86330658309594499</v>
      </c>
      <c r="AB121">
        <v>0.177157167830756</v>
      </c>
      <c r="AC121">
        <v>7</v>
      </c>
      <c r="AD121">
        <v>7</v>
      </c>
      <c r="AE121">
        <v>5</v>
      </c>
      <c r="AF121">
        <v>19</v>
      </c>
    </row>
    <row r="122" spans="1:32" x14ac:dyDescent="0.3">
      <c r="A122" t="s">
        <v>2468</v>
      </c>
      <c r="B122" t="s">
        <v>2469</v>
      </c>
      <c r="C122" t="s">
        <v>88</v>
      </c>
      <c r="D122" t="s">
        <v>2470</v>
      </c>
      <c r="E122" t="s">
        <v>3841</v>
      </c>
      <c r="F122">
        <v>247</v>
      </c>
      <c r="G122">
        <v>247</v>
      </c>
      <c r="H122">
        <v>296</v>
      </c>
      <c r="I122">
        <v>306</v>
      </c>
      <c r="J122">
        <v>120</v>
      </c>
      <c r="K122">
        <v>49</v>
      </c>
      <c r="L122">
        <v>246</v>
      </c>
      <c r="M122">
        <v>1</v>
      </c>
      <c r="N122">
        <v>1.1983805668016201</v>
      </c>
      <c r="O122">
        <v>143.137254901961</v>
      </c>
      <c r="P122">
        <v>0.40833333333333299</v>
      </c>
      <c r="Q122">
        <v>1.0793329219799801</v>
      </c>
      <c r="R122">
        <v>0.16134930048653201</v>
      </c>
      <c r="S122">
        <v>0.73782560235875205</v>
      </c>
      <c r="T122">
        <v>224.30767590618299</v>
      </c>
      <c r="U122">
        <v>131.62744254474001</v>
      </c>
      <c r="V122">
        <v>-0.61666791844438296</v>
      </c>
      <c r="W122">
        <v>0.39337613529595999</v>
      </c>
      <c r="X122">
        <v>0.178059483080203</v>
      </c>
      <c r="Y122">
        <v>8.40011314120028E-2</v>
      </c>
      <c r="Z122">
        <v>0.87665506190765696</v>
      </c>
      <c r="AA122">
        <v>-0.74603548186796198</v>
      </c>
      <c r="AB122">
        <v>2.7748206638644801E-2</v>
      </c>
      <c r="AC122">
        <v>7</v>
      </c>
      <c r="AD122">
        <v>7</v>
      </c>
      <c r="AE122">
        <v>5</v>
      </c>
      <c r="AF122">
        <v>19</v>
      </c>
    </row>
    <row r="123" spans="1:32" x14ac:dyDescent="0.3">
      <c r="A123" t="s">
        <v>3982</v>
      </c>
      <c r="B123" t="s">
        <v>3983</v>
      </c>
      <c r="C123" t="s">
        <v>124</v>
      </c>
      <c r="D123" t="s">
        <v>3984</v>
      </c>
      <c r="E123" t="s">
        <v>3841</v>
      </c>
      <c r="F123">
        <v>117</v>
      </c>
      <c r="G123">
        <v>117</v>
      </c>
      <c r="H123">
        <v>137</v>
      </c>
      <c r="I123">
        <v>119</v>
      </c>
      <c r="J123">
        <v>36</v>
      </c>
      <c r="K123">
        <v>15</v>
      </c>
      <c r="L123">
        <v>117</v>
      </c>
      <c r="M123">
        <v>0</v>
      </c>
      <c r="N123">
        <v>1.1709401709401701</v>
      </c>
      <c r="O123">
        <v>110.420168067227</v>
      </c>
      <c r="P123">
        <v>0.41666666666666702</v>
      </c>
      <c r="Q123">
        <v>1.0793329219799801</v>
      </c>
      <c r="R123">
        <v>0.16134930048653201</v>
      </c>
      <c r="S123">
        <v>0.56775733569317099</v>
      </c>
      <c r="T123">
        <v>224.30767590618299</v>
      </c>
      <c r="U123">
        <v>131.62744254474001</v>
      </c>
      <c r="V123">
        <v>-0.86522616892936999</v>
      </c>
      <c r="W123">
        <v>0.39337613529595999</v>
      </c>
      <c r="X123">
        <v>0.178059483080203</v>
      </c>
      <c r="Y123">
        <v>0.13080197116048101</v>
      </c>
      <c r="Z123">
        <v>0.66377622632354905</v>
      </c>
      <c r="AA123">
        <v>-1.05131263427097</v>
      </c>
      <c r="AB123">
        <v>8.0764289642297094E-2</v>
      </c>
      <c r="AC123">
        <v>7</v>
      </c>
      <c r="AD123">
        <v>7</v>
      </c>
      <c r="AE123">
        <v>5</v>
      </c>
      <c r="AF123">
        <v>19</v>
      </c>
    </row>
    <row r="124" spans="1:32" x14ac:dyDescent="0.3">
      <c r="A124" t="s">
        <v>3558</v>
      </c>
      <c r="B124" t="s">
        <v>3559</v>
      </c>
      <c r="C124" t="s">
        <v>3560</v>
      </c>
      <c r="D124" t="s">
        <v>3561</v>
      </c>
      <c r="E124" t="s">
        <v>3841</v>
      </c>
      <c r="F124">
        <v>168</v>
      </c>
      <c r="G124">
        <v>168</v>
      </c>
      <c r="H124">
        <v>203</v>
      </c>
      <c r="I124">
        <v>226</v>
      </c>
      <c r="J124">
        <v>84</v>
      </c>
      <c r="K124">
        <v>32</v>
      </c>
      <c r="L124">
        <v>168</v>
      </c>
      <c r="M124">
        <v>0</v>
      </c>
      <c r="N124">
        <v>1.2083333333333299</v>
      </c>
      <c r="O124">
        <v>135.66371681415899</v>
      </c>
      <c r="P124">
        <v>0.38095238095238099</v>
      </c>
      <c r="Q124">
        <v>1.0793329219799801</v>
      </c>
      <c r="R124">
        <v>0.16134930048653201</v>
      </c>
      <c r="S124">
        <v>0.79951019907967003</v>
      </c>
      <c r="T124">
        <v>224.30767590618299</v>
      </c>
      <c r="U124">
        <v>131.62744254474001</v>
      </c>
      <c r="V124">
        <v>-0.67344588163592001</v>
      </c>
      <c r="W124">
        <v>0.39337613529595999</v>
      </c>
      <c r="X124">
        <v>0.178059483080203</v>
      </c>
      <c r="Y124">
        <v>-6.9773056332995395E-2</v>
      </c>
      <c r="Z124">
        <v>0.95386726251910503</v>
      </c>
      <c r="AA124">
        <v>-0.81576969865028504</v>
      </c>
      <c r="AB124">
        <v>-0.14644749465907</v>
      </c>
      <c r="AC124">
        <v>7</v>
      </c>
      <c r="AD124">
        <v>7</v>
      </c>
      <c r="AE124">
        <v>5</v>
      </c>
      <c r="AF124">
        <v>19</v>
      </c>
    </row>
    <row r="125" spans="1:32" x14ac:dyDescent="0.3">
      <c r="A125" t="s">
        <v>169</v>
      </c>
      <c r="B125" t="s">
        <v>170</v>
      </c>
      <c r="C125" t="s">
        <v>171</v>
      </c>
      <c r="D125" t="s">
        <v>172</v>
      </c>
      <c r="E125" t="s">
        <v>3841</v>
      </c>
      <c r="F125">
        <v>257</v>
      </c>
      <c r="G125">
        <v>257</v>
      </c>
      <c r="H125">
        <v>294</v>
      </c>
      <c r="I125">
        <v>267</v>
      </c>
      <c r="J125">
        <v>61</v>
      </c>
      <c r="K125">
        <v>25</v>
      </c>
      <c r="L125">
        <v>257</v>
      </c>
      <c r="M125">
        <v>0</v>
      </c>
      <c r="N125">
        <v>1.14396887159533</v>
      </c>
      <c r="O125">
        <v>83.389513108614196</v>
      </c>
      <c r="P125">
        <v>0.409836065573771</v>
      </c>
      <c r="Q125">
        <v>1.0793329219799801</v>
      </c>
      <c r="R125">
        <v>0.16134930048653201</v>
      </c>
      <c r="S125">
        <v>0.40059640432556598</v>
      </c>
      <c r="T125">
        <v>224.30767590618299</v>
      </c>
      <c r="U125">
        <v>131.62744254474001</v>
      </c>
      <c r="V125">
        <v>-1.07058345944593</v>
      </c>
      <c r="W125">
        <v>0.39337613529595999</v>
      </c>
      <c r="X125">
        <v>0.178059483080203</v>
      </c>
      <c r="Y125">
        <v>9.24406271043514E-2</v>
      </c>
      <c r="Z125">
        <v>0.45453657731445701</v>
      </c>
      <c r="AA125">
        <v>-1.30353073104213</v>
      </c>
      <c r="AB125">
        <v>3.7308483901598598E-2</v>
      </c>
      <c r="AC125">
        <v>6</v>
      </c>
      <c r="AD125">
        <v>8</v>
      </c>
      <c r="AE125">
        <v>5</v>
      </c>
      <c r="AF125">
        <v>19</v>
      </c>
    </row>
    <row r="126" spans="1:32" x14ac:dyDescent="0.3">
      <c r="A126" t="s">
        <v>3437</v>
      </c>
      <c r="B126" t="s">
        <v>3438</v>
      </c>
      <c r="C126" t="s">
        <v>96</v>
      </c>
      <c r="D126" t="s">
        <v>3439</v>
      </c>
      <c r="E126" t="s">
        <v>3841</v>
      </c>
      <c r="F126">
        <v>290</v>
      </c>
      <c r="G126">
        <v>290</v>
      </c>
      <c r="H126">
        <v>336</v>
      </c>
      <c r="I126">
        <v>316</v>
      </c>
      <c r="J126">
        <v>69</v>
      </c>
      <c r="K126">
        <v>27</v>
      </c>
      <c r="L126">
        <v>290</v>
      </c>
      <c r="M126">
        <v>0</v>
      </c>
      <c r="N126">
        <v>1.1586206896551701</v>
      </c>
      <c r="O126">
        <v>79.699367088607602</v>
      </c>
      <c r="P126">
        <v>0.39130434782608697</v>
      </c>
      <c r="Q126">
        <v>1.0793329219799801</v>
      </c>
      <c r="R126">
        <v>0.16134930048653201</v>
      </c>
      <c r="S126">
        <v>0.49140447114495001</v>
      </c>
      <c r="T126">
        <v>224.30767590618299</v>
      </c>
      <c r="U126">
        <v>131.62744254474001</v>
      </c>
      <c r="V126">
        <v>-1.09861823660688</v>
      </c>
      <c r="W126">
        <v>0.39337613529595999</v>
      </c>
      <c r="X126">
        <v>0.178059483080203</v>
      </c>
      <c r="Y126">
        <v>-1.1635367204451399E-2</v>
      </c>
      <c r="Z126">
        <v>0.56820337656611697</v>
      </c>
      <c r="AA126">
        <v>-1.3379628085259601</v>
      </c>
      <c r="AB126">
        <v>-8.05890064557747E-2</v>
      </c>
      <c r="AC126">
        <v>6</v>
      </c>
      <c r="AD126">
        <v>8</v>
      </c>
      <c r="AE126">
        <v>5</v>
      </c>
      <c r="AF126">
        <v>19</v>
      </c>
    </row>
    <row r="127" spans="1:32" x14ac:dyDescent="0.3">
      <c r="A127" t="s">
        <v>1159</v>
      </c>
      <c r="B127" t="s">
        <v>1160</v>
      </c>
      <c r="C127" t="s">
        <v>45</v>
      </c>
      <c r="D127" t="s">
        <v>1161</v>
      </c>
      <c r="E127" t="s">
        <v>3841</v>
      </c>
      <c r="F127">
        <v>451</v>
      </c>
      <c r="G127">
        <v>448</v>
      </c>
      <c r="H127">
        <v>489</v>
      </c>
      <c r="I127">
        <v>452</v>
      </c>
      <c r="J127">
        <v>58</v>
      </c>
      <c r="K127">
        <v>22</v>
      </c>
      <c r="L127">
        <v>451</v>
      </c>
      <c r="M127">
        <v>-3</v>
      </c>
      <c r="N127">
        <v>1.0915178571428601</v>
      </c>
      <c r="O127">
        <v>46.836283185840699</v>
      </c>
      <c r="P127">
        <v>0.37931034482758602</v>
      </c>
      <c r="Q127">
        <v>1.0793329219799801</v>
      </c>
      <c r="R127">
        <v>0.16134930048653201</v>
      </c>
      <c r="S127">
        <v>7.5518983510520707E-2</v>
      </c>
      <c r="T127">
        <v>224.30767590618299</v>
      </c>
      <c r="U127">
        <v>131.62744254474001</v>
      </c>
      <c r="V127">
        <v>-1.3482856560099199</v>
      </c>
      <c r="W127">
        <v>0.39337613529595999</v>
      </c>
      <c r="X127">
        <v>0.178059483080203</v>
      </c>
      <c r="Y127">
        <v>-7.8994896677523005E-2</v>
      </c>
      <c r="Z127">
        <v>4.76287856694151E-2</v>
      </c>
      <c r="AA127">
        <v>-1.64460223286392</v>
      </c>
      <c r="AB127">
        <v>-0.15689401347752299</v>
      </c>
      <c r="AC127">
        <v>5</v>
      </c>
      <c r="AD127">
        <v>9</v>
      </c>
      <c r="AE127">
        <v>5</v>
      </c>
      <c r="AF127">
        <v>19</v>
      </c>
    </row>
    <row r="128" spans="1:32" x14ac:dyDescent="0.3">
      <c r="A128" t="s">
        <v>3680</v>
      </c>
      <c r="B128" t="s">
        <v>3681</v>
      </c>
      <c r="C128" t="s">
        <v>1138</v>
      </c>
      <c r="D128" t="s">
        <v>3682</v>
      </c>
      <c r="E128" t="s">
        <v>3841</v>
      </c>
      <c r="F128">
        <v>275</v>
      </c>
      <c r="G128">
        <v>275</v>
      </c>
      <c r="H128">
        <v>304</v>
      </c>
      <c r="I128">
        <v>287</v>
      </c>
      <c r="J128">
        <v>37</v>
      </c>
      <c r="K128">
        <v>15</v>
      </c>
      <c r="L128">
        <v>274</v>
      </c>
      <c r="M128">
        <v>1</v>
      </c>
      <c r="N128">
        <v>1.1054545454545499</v>
      </c>
      <c r="O128">
        <v>47.055749128919899</v>
      </c>
      <c r="P128">
        <v>0.40540540540540498</v>
      </c>
      <c r="Q128">
        <v>1.0793329219799801</v>
      </c>
      <c r="R128">
        <v>0.16134930048653201</v>
      </c>
      <c r="S128">
        <v>0.161894866577033</v>
      </c>
      <c r="T128">
        <v>224.30767590618299</v>
      </c>
      <c r="U128">
        <v>131.62744254474001</v>
      </c>
      <c r="V128">
        <v>-1.3466183293579901</v>
      </c>
      <c r="W128">
        <v>0.39337613529595999</v>
      </c>
      <c r="X128">
        <v>0.178059483080203</v>
      </c>
      <c r="Y128">
        <v>6.75575931219973E-2</v>
      </c>
      <c r="Z128">
        <v>0.155747706207985</v>
      </c>
      <c r="AA128">
        <v>-1.6425544362953799</v>
      </c>
      <c r="AB128">
        <v>9.1209342319563905E-3</v>
      </c>
      <c r="AC128">
        <v>5</v>
      </c>
      <c r="AD128">
        <v>9</v>
      </c>
      <c r="AE128">
        <v>5</v>
      </c>
      <c r="AF128">
        <v>19</v>
      </c>
    </row>
    <row r="129" spans="1:32" x14ac:dyDescent="0.3">
      <c r="A129" t="s">
        <v>436</v>
      </c>
      <c r="B129" t="s">
        <v>437</v>
      </c>
      <c r="C129" t="s">
        <v>124</v>
      </c>
      <c r="D129" t="s">
        <v>435</v>
      </c>
      <c r="E129" t="s">
        <v>3841</v>
      </c>
      <c r="F129">
        <v>314</v>
      </c>
      <c r="G129">
        <v>314</v>
      </c>
      <c r="H129">
        <v>386</v>
      </c>
      <c r="I129">
        <v>347</v>
      </c>
      <c r="J129">
        <v>216</v>
      </c>
      <c r="K129">
        <v>69</v>
      </c>
      <c r="L129">
        <v>314</v>
      </c>
      <c r="M129">
        <v>0</v>
      </c>
      <c r="N129">
        <v>1.2292993630573199</v>
      </c>
      <c r="O129">
        <v>227.20461095100899</v>
      </c>
      <c r="P129">
        <v>0.31944444444444398</v>
      </c>
      <c r="Q129">
        <v>1.0793329219799801</v>
      </c>
      <c r="R129">
        <v>0.16134930048653201</v>
      </c>
      <c r="S129">
        <v>0.92945206843249994</v>
      </c>
      <c r="T129">
        <v>224.30767590618299</v>
      </c>
      <c r="U129">
        <v>131.62744254474001</v>
      </c>
      <c r="V129">
        <v>2.20085947794709E-2</v>
      </c>
      <c r="W129">
        <v>0.39337613529595999</v>
      </c>
      <c r="X129">
        <v>0.178059483080203</v>
      </c>
      <c r="Y129">
        <v>-0.41520782590509298</v>
      </c>
      <c r="Z129">
        <v>1.11651885169445</v>
      </c>
      <c r="AA129">
        <v>3.83816392021483E-2</v>
      </c>
      <c r="AB129">
        <v>-0.53775667873364497</v>
      </c>
      <c r="AC129">
        <v>8</v>
      </c>
      <c r="AD129">
        <v>5</v>
      </c>
      <c r="AE129">
        <v>6</v>
      </c>
      <c r="AF129">
        <v>19</v>
      </c>
    </row>
    <row r="130" spans="1:32" x14ac:dyDescent="0.3">
      <c r="A130" t="s">
        <v>2363</v>
      </c>
      <c r="B130" t="s">
        <v>2364</v>
      </c>
      <c r="C130" t="s">
        <v>673</v>
      </c>
      <c r="D130" t="s">
        <v>2365</v>
      </c>
      <c r="E130" t="s">
        <v>3841</v>
      </c>
      <c r="F130">
        <v>237</v>
      </c>
      <c r="G130">
        <v>237</v>
      </c>
      <c r="H130">
        <v>297</v>
      </c>
      <c r="I130">
        <v>256</v>
      </c>
      <c r="J130">
        <v>155</v>
      </c>
      <c r="K130">
        <v>47</v>
      </c>
      <c r="L130">
        <v>219</v>
      </c>
      <c r="M130">
        <v>18</v>
      </c>
      <c r="N130">
        <v>1.25316455696203</v>
      </c>
      <c r="O130">
        <v>220.99609375</v>
      </c>
      <c r="P130">
        <v>0.30322580645161301</v>
      </c>
      <c r="Q130">
        <v>1.0793329219799801</v>
      </c>
      <c r="R130">
        <v>0.16134930048653201</v>
      </c>
      <c r="S130">
        <v>1.07736218538211</v>
      </c>
      <c r="T130">
        <v>224.30767590618299</v>
      </c>
      <c r="U130">
        <v>131.62744254474001</v>
      </c>
      <c r="V130">
        <v>-2.5158751793401699E-2</v>
      </c>
      <c r="W130">
        <v>0.39337613529595999</v>
      </c>
      <c r="X130">
        <v>0.178059483080203</v>
      </c>
      <c r="Y130">
        <v>-0.50629333122202202</v>
      </c>
      <c r="Z130">
        <v>1.3016617598023901</v>
      </c>
      <c r="AA130">
        <v>-1.95488990925031E-2</v>
      </c>
      <c r="AB130">
        <v>-0.64093851769774202</v>
      </c>
      <c r="AC130">
        <v>8</v>
      </c>
      <c r="AD130">
        <v>5</v>
      </c>
      <c r="AE130">
        <v>6</v>
      </c>
      <c r="AF130">
        <v>19</v>
      </c>
    </row>
    <row r="131" spans="1:32" x14ac:dyDescent="0.3">
      <c r="A131" t="s">
        <v>419</v>
      </c>
      <c r="B131" t="s">
        <v>420</v>
      </c>
      <c r="C131" t="s">
        <v>421</v>
      </c>
      <c r="D131" t="s">
        <v>422</v>
      </c>
      <c r="E131" t="s">
        <v>3841</v>
      </c>
      <c r="F131">
        <v>194</v>
      </c>
      <c r="G131">
        <v>194</v>
      </c>
      <c r="H131">
        <v>234</v>
      </c>
      <c r="I131">
        <v>225</v>
      </c>
      <c r="J131">
        <v>103</v>
      </c>
      <c r="K131">
        <v>37</v>
      </c>
      <c r="L131">
        <v>194</v>
      </c>
      <c r="M131">
        <v>0</v>
      </c>
      <c r="N131">
        <v>1.2061855670103101</v>
      </c>
      <c r="O131">
        <v>167.08888888888899</v>
      </c>
      <c r="P131">
        <v>0.35922330097087402</v>
      </c>
      <c r="Q131">
        <v>1.0793329219799801</v>
      </c>
      <c r="R131">
        <v>0.16134930048653201</v>
      </c>
      <c r="S131">
        <v>0.78619891532109298</v>
      </c>
      <c r="T131">
        <v>224.30767590618299</v>
      </c>
      <c r="U131">
        <v>131.62744254474001</v>
      </c>
      <c r="V131">
        <v>-0.43470256590183098</v>
      </c>
      <c r="W131">
        <v>0.39337613529595999</v>
      </c>
      <c r="X131">
        <v>0.178059483080203</v>
      </c>
      <c r="Y131">
        <v>-0.19180575914456</v>
      </c>
      <c r="Z131">
        <v>0.93720518532967001</v>
      </c>
      <c r="AA131">
        <v>-0.52254716654626299</v>
      </c>
      <c r="AB131">
        <v>-0.28468637960617899</v>
      </c>
      <c r="AC131">
        <v>7</v>
      </c>
      <c r="AD131">
        <v>6</v>
      </c>
      <c r="AE131">
        <v>6</v>
      </c>
      <c r="AF131">
        <v>19</v>
      </c>
    </row>
    <row r="132" spans="1:32" x14ac:dyDescent="0.3">
      <c r="A132" t="s">
        <v>2334</v>
      </c>
      <c r="B132" t="s">
        <v>2335</v>
      </c>
      <c r="C132" t="s">
        <v>88</v>
      </c>
      <c r="D132" t="s">
        <v>2336</v>
      </c>
      <c r="E132" t="s">
        <v>3841</v>
      </c>
      <c r="F132">
        <v>318</v>
      </c>
      <c r="G132">
        <v>318</v>
      </c>
      <c r="H132">
        <v>373</v>
      </c>
      <c r="I132">
        <v>337</v>
      </c>
      <c r="J132">
        <v>142</v>
      </c>
      <c r="K132">
        <v>44</v>
      </c>
      <c r="L132">
        <v>317</v>
      </c>
      <c r="M132">
        <v>1</v>
      </c>
      <c r="N132">
        <v>1.17295597484277</v>
      </c>
      <c r="O132">
        <v>153.79821958457001</v>
      </c>
      <c r="P132">
        <v>0.309859154929577</v>
      </c>
      <c r="Q132">
        <v>1.0793329219799801</v>
      </c>
      <c r="R132">
        <v>0.16134930048653201</v>
      </c>
      <c r="S132">
        <v>0.58025075150915495</v>
      </c>
      <c r="T132">
        <v>224.30767590618299</v>
      </c>
      <c r="U132">
        <v>131.62744254474001</v>
      </c>
      <c r="V132">
        <v>-0.53567443808419601</v>
      </c>
      <c r="W132">
        <v>0.39337613529595999</v>
      </c>
      <c r="X132">
        <v>0.178059483080203</v>
      </c>
      <c r="Y132">
        <v>-0.46903977772845901</v>
      </c>
      <c r="Z132">
        <v>0.67941455711576304</v>
      </c>
      <c r="AA132">
        <v>-0.64655997059717596</v>
      </c>
      <c r="AB132">
        <v>-0.59873761927775204</v>
      </c>
      <c r="AC132">
        <v>7</v>
      </c>
      <c r="AD132">
        <v>6</v>
      </c>
      <c r="AE132">
        <v>6</v>
      </c>
      <c r="AF132">
        <v>19</v>
      </c>
    </row>
    <row r="133" spans="1:32" x14ac:dyDescent="0.3">
      <c r="A133" t="s">
        <v>1899</v>
      </c>
      <c r="B133" t="s">
        <v>1900</v>
      </c>
      <c r="C133" t="s">
        <v>267</v>
      </c>
      <c r="D133" t="s">
        <v>1901</v>
      </c>
      <c r="E133" t="s">
        <v>3841</v>
      </c>
      <c r="F133">
        <v>314</v>
      </c>
      <c r="G133">
        <v>314</v>
      </c>
      <c r="H133">
        <v>358</v>
      </c>
      <c r="I133">
        <v>354</v>
      </c>
      <c r="J133">
        <v>136</v>
      </c>
      <c r="K133">
        <v>46</v>
      </c>
      <c r="L133">
        <v>312</v>
      </c>
      <c r="M133">
        <v>2</v>
      </c>
      <c r="N133">
        <v>1.14012738853503</v>
      </c>
      <c r="O133">
        <v>140.22598870056501</v>
      </c>
      <c r="P133">
        <v>0.33823529411764702</v>
      </c>
      <c r="Q133">
        <v>1.0793329219799801</v>
      </c>
      <c r="R133">
        <v>0.16134930048653201</v>
      </c>
      <c r="S133">
        <v>0.37678791523565203</v>
      </c>
      <c r="T133">
        <v>224.30767590618299</v>
      </c>
      <c r="U133">
        <v>131.62744254474001</v>
      </c>
      <c r="V133">
        <v>-0.63878538988584299</v>
      </c>
      <c r="W133">
        <v>0.39337613529595999</v>
      </c>
      <c r="X133">
        <v>0.178059483080203</v>
      </c>
      <c r="Y133">
        <v>-0.30967652058989797</v>
      </c>
      <c r="Z133">
        <v>0.42473487748033101</v>
      </c>
      <c r="AA133">
        <v>-0.77319997424280595</v>
      </c>
      <c r="AB133">
        <v>-0.41821060921560599</v>
      </c>
      <c r="AC133">
        <v>6</v>
      </c>
      <c r="AD133">
        <v>7</v>
      </c>
      <c r="AE133">
        <v>6</v>
      </c>
      <c r="AF133">
        <v>19</v>
      </c>
    </row>
    <row r="134" spans="1:32" x14ac:dyDescent="0.3">
      <c r="A134" t="s">
        <v>3937</v>
      </c>
      <c r="B134" t="s">
        <v>3938</v>
      </c>
      <c r="C134" t="s">
        <v>620</v>
      </c>
      <c r="D134" t="s">
        <v>3939</v>
      </c>
      <c r="E134" t="s">
        <v>3841</v>
      </c>
      <c r="F134">
        <v>218</v>
      </c>
      <c r="G134">
        <v>218</v>
      </c>
      <c r="H134">
        <v>254</v>
      </c>
      <c r="I134">
        <v>265</v>
      </c>
      <c r="J134">
        <v>96</v>
      </c>
      <c r="K134">
        <v>34</v>
      </c>
      <c r="L134">
        <v>218</v>
      </c>
      <c r="M134">
        <v>0</v>
      </c>
      <c r="N134">
        <v>1.1651376146789001</v>
      </c>
      <c r="O134">
        <v>132.22641509434001</v>
      </c>
      <c r="P134">
        <v>0.35416666666666702</v>
      </c>
      <c r="Q134">
        <v>1.0793329219799801</v>
      </c>
      <c r="R134">
        <v>0.16134930048653201</v>
      </c>
      <c r="S134">
        <v>0.53179463710213304</v>
      </c>
      <c r="T134">
        <v>224.30767590618299</v>
      </c>
      <c r="U134">
        <v>131.62744254474001</v>
      </c>
      <c r="V134">
        <v>-0.69955975009197002</v>
      </c>
      <c r="W134">
        <v>0.39337613529595999</v>
      </c>
      <c r="X134">
        <v>0.178059483080203</v>
      </c>
      <c r="Y134">
        <v>-0.22020432695310199</v>
      </c>
      <c r="Z134">
        <v>0.61876078898992604</v>
      </c>
      <c r="AA134">
        <v>-0.84784253222122796</v>
      </c>
      <c r="AB134">
        <v>-0.31685633288509402</v>
      </c>
      <c r="AC134">
        <v>6</v>
      </c>
      <c r="AD134">
        <v>7</v>
      </c>
      <c r="AE134">
        <v>6</v>
      </c>
      <c r="AF134">
        <v>19</v>
      </c>
    </row>
    <row r="135" spans="1:32" x14ac:dyDescent="0.3">
      <c r="A135" t="s">
        <v>2757</v>
      </c>
      <c r="B135" t="s">
        <v>2758</v>
      </c>
      <c r="C135" t="s">
        <v>1201</v>
      </c>
      <c r="D135" t="s">
        <v>2759</v>
      </c>
      <c r="E135" t="s">
        <v>3841</v>
      </c>
      <c r="F135">
        <v>239</v>
      </c>
      <c r="G135">
        <v>233</v>
      </c>
      <c r="H135">
        <v>256</v>
      </c>
      <c r="I135">
        <v>277</v>
      </c>
      <c r="J135">
        <v>65</v>
      </c>
      <c r="K135">
        <v>21</v>
      </c>
      <c r="L135">
        <v>239</v>
      </c>
      <c r="M135">
        <v>-6</v>
      </c>
      <c r="N135">
        <v>1.09871244635193</v>
      </c>
      <c r="O135">
        <v>85.649819494584804</v>
      </c>
      <c r="P135">
        <v>0.32307692307692298</v>
      </c>
      <c r="Q135">
        <v>1.0793329219799801</v>
      </c>
      <c r="R135">
        <v>0.16134930048653201</v>
      </c>
      <c r="S135">
        <v>0.12010913163871</v>
      </c>
      <c r="T135">
        <v>224.30767590618299</v>
      </c>
      <c r="U135">
        <v>131.62744254474001</v>
      </c>
      <c r="V135">
        <v>-1.0534114598820701</v>
      </c>
      <c r="W135">
        <v>0.39337613529595999</v>
      </c>
      <c r="X135">
        <v>0.178059483080203</v>
      </c>
      <c r="Y135">
        <v>-0.394807459860884</v>
      </c>
      <c r="Z135">
        <v>0.103443424097625</v>
      </c>
      <c r="AA135">
        <v>-1.2824402256266201</v>
      </c>
      <c r="AB135">
        <v>-0.51464710409102699</v>
      </c>
      <c r="AC135">
        <v>5</v>
      </c>
      <c r="AD135">
        <v>8</v>
      </c>
      <c r="AE135">
        <v>6</v>
      </c>
      <c r="AF135">
        <v>19</v>
      </c>
    </row>
    <row r="136" spans="1:32" x14ac:dyDescent="0.3">
      <c r="A136" t="s">
        <v>3780</v>
      </c>
      <c r="B136" t="s">
        <v>3781</v>
      </c>
      <c r="C136" t="s">
        <v>124</v>
      </c>
      <c r="D136" t="s">
        <v>3782</v>
      </c>
      <c r="E136" t="s">
        <v>3841</v>
      </c>
      <c r="F136">
        <v>239</v>
      </c>
      <c r="G136">
        <v>239</v>
      </c>
      <c r="H136">
        <v>258</v>
      </c>
      <c r="I136">
        <v>248</v>
      </c>
      <c r="J136">
        <v>44</v>
      </c>
      <c r="K136">
        <v>15</v>
      </c>
      <c r="L136">
        <v>239</v>
      </c>
      <c r="M136">
        <v>0</v>
      </c>
      <c r="N136">
        <v>1.0794979079497899</v>
      </c>
      <c r="O136">
        <v>64.758064516128997</v>
      </c>
      <c r="P136">
        <v>0.34090909090909099</v>
      </c>
      <c r="Q136">
        <v>1.0793329219799801</v>
      </c>
      <c r="R136">
        <v>0.16134930048653201</v>
      </c>
      <c r="S136">
        <v>1.0225391080877001E-3</v>
      </c>
      <c r="T136">
        <v>224.30767590618299</v>
      </c>
      <c r="U136">
        <v>131.62744254474001</v>
      </c>
      <c r="V136">
        <v>-1.21213029977258</v>
      </c>
      <c r="W136">
        <v>0.39337613529595999</v>
      </c>
      <c r="X136">
        <v>0.178059483080203</v>
      </c>
      <c r="Y136">
        <v>-0.29466020837113499</v>
      </c>
      <c r="Z136">
        <v>-4.5620335112949398E-2</v>
      </c>
      <c r="AA136">
        <v>-1.47737736965601</v>
      </c>
      <c r="AB136">
        <v>-0.401200101299996</v>
      </c>
      <c r="AC136">
        <v>5</v>
      </c>
      <c r="AD136">
        <v>8</v>
      </c>
      <c r="AE136">
        <v>6</v>
      </c>
      <c r="AF136">
        <v>19</v>
      </c>
    </row>
    <row r="137" spans="1:32" x14ac:dyDescent="0.3">
      <c r="A137" t="s">
        <v>611</v>
      </c>
      <c r="B137" t="s">
        <v>612</v>
      </c>
      <c r="C137" t="s">
        <v>332</v>
      </c>
      <c r="D137" t="s">
        <v>613</v>
      </c>
      <c r="E137" t="s">
        <v>3841</v>
      </c>
      <c r="F137">
        <v>296</v>
      </c>
      <c r="G137">
        <v>296</v>
      </c>
      <c r="H137">
        <v>358</v>
      </c>
      <c r="I137">
        <v>326</v>
      </c>
      <c r="J137">
        <v>187</v>
      </c>
      <c r="K137">
        <v>56</v>
      </c>
      <c r="L137">
        <v>296</v>
      </c>
      <c r="M137">
        <v>0</v>
      </c>
      <c r="N137">
        <v>1.2094594594594601</v>
      </c>
      <c r="O137">
        <v>209.37116564417201</v>
      </c>
      <c r="P137">
        <v>0.29946524064171098</v>
      </c>
      <c r="Q137">
        <v>1.0793329219799801</v>
      </c>
      <c r="R137">
        <v>0.16134930048653201</v>
      </c>
      <c r="S137">
        <v>0.80648962894227505</v>
      </c>
      <c r="T137">
        <v>224.30767590618299</v>
      </c>
      <c r="U137">
        <v>131.62744254474001</v>
      </c>
      <c r="V137">
        <v>-0.11347565502486</v>
      </c>
      <c r="W137">
        <v>0.39337613529595999</v>
      </c>
      <c r="X137">
        <v>0.178059483080203</v>
      </c>
      <c r="Y137">
        <v>-0.52741304776195996</v>
      </c>
      <c r="Z137">
        <v>0.96260359488329605</v>
      </c>
      <c r="AA137">
        <v>-0.128018976730017</v>
      </c>
      <c r="AB137">
        <v>-0.66486297399195504</v>
      </c>
      <c r="AC137">
        <v>7</v>
      </c>
      <c r="AD137">
        <v>5</v>
      </c>
      <c r="AE137">
        <v>7</v>
      </c>
      <c r="AF137">
        <v>19</v>
      </c>
    </row>
    <row r="138" spans="1:32" x14ac:dyDescent="0.3">
      <c r="A138" t="s">
        <v>652</v>
      </c>
      <c r="B138" t="s">
        <v>653</v>
      </c>
      <c r="C138" t="s">
        <v>179</v>
      </c>
      <c r="D138" t="s">
        <v>654</v>
      </c>
      <c r="E138" t="s">
        <v>3841</v>
      </c>
      <c r="F138">
        <v>221</v>
      </c>
      <c r="G138">
        <v>221</v>
      </c>
      <c r="H138">
        <v>259</v>
      </c>
      <c r="I138">
        <v>250</v>
      </c>
      <c r="J138">
        <v>137</v>
      </c>
      <c r="K138">
        <v>36</v>
      </c>
      <c r="L138">
        <v>221</v>
      </c>
      <c r="M138">
        <v>0</v>
      </c>
      <c r="N138">
        <v>1.1719457013574699</v>
      </c>
      <c r="O138">
        <v>200.02</v>
      </c>
      <c r="P138">
        <v>0.26277372262773702</v>
      </c>
      <c r="Q138">
        <v>1.0793329219799801</v>
      </c>
      <c r="R138">
        <v>0.16134930048653201</v>
      </c>
      <c r="S138">
        <v>0.57398934546490898</v>
      </c>
      <c r="T138">
        <v>224.30767590618299</v>
      </c>
      <c r="U138">
        <v>131.62744254474001</v>
      </c>
      <c r="V138">
        <v>-0.184518330194921</v>
      </c>
      <c r="W138">
        <v>0.39337613529595999</v>
      </c>
      <c r="X138">
        <v>0.178059483080203</v>
      </c>
      <c r="Y138">
        <v>-0.73347631032600502</v>
      </c>
      <c r="Z138">
        <v>0.67157699368343005</v>
      </c>
      <c r="AA138">
        <v>-0.215272992771289</v>
      </c>
      <c r="AB138">
        <v>-0.89829184173901699</v>
      </c>
      <c r="AC138">
        <v>7</v>
      </c>
      <c r="AD138">
        <v>5</v>
      </c>
      <c r="AE138">
        <v>7</v>
      </c>
      <c r="AF138">
        <v>19</v>
      </c>
    </row>
    <row r="139" spans="1:32" x14ac:dyDescent="0.3">
      <c r="A139" t="s">
        <v>1855</v>
      </c>
      <c r="B139" t="s">
        <v>1856</v>
      </c>
      <c r="C139" t="s">
        <v>100</v>
      </c>
      <c r="D139" t="s">
        <v>1857</v>
      </c>
      <c r="E139" t="s">
        <v>3841</v>
      </c>
      <c r="F139">
        <v>410</v>
      </c>
      <c r="G139">
        <v>410</v>
      </c>
      <c r="H139">
        <v>489</v>
      </c>
      <c r="I139">
        <v>495</v>
      </c>
      <c r="J139">
        <v>319</v>
      </c>
      <c r="K139">
        <v>91</v>
      </c>
      <c r="L139">
        <v>369</v>
      </c>
      <c r="M139">
        <v>41</v>
      </c>
      <c r="N139">
        <v>1.19268292682927</v>
      </c>
      <c r="O139">
        <v>235.222222222222</v>
      </c>
      <c r="P139">
        <v>0.285266457680251</v>
      </c>
      <c r="Q139">
        <v>1.0793329219799801</v>
      </c>
      <c r="R139">
        <v>0.16134930048653201</v>
      </c>
      <c r="S139">
        <v>0.70251314698912504</v>
      </c>
      <c r="T139">
        <v>224.30767590618299</v>
      </c>
      <c r="U139">
        <v>131.62744254474001</v>
      </c>
      <c r="V139">
        <v>8.2919990733155799E-2</v>
      </c>
      <c r="W139">
        <v>0.39337613529595999</v>
      </c>
      <c r="X139">
        <v>0.178059483080203</v>
      </c>
      <c r="Y139">
        <v>-0.607154843682287</v>
      </c>
      <c r="Z139">
        <v>0.83245355078457495</v>
      </c>
      <c r="AA139">
        <v>0.11319250333299299</v>
      </c>
      <c r="AB139">
        <v>-0.75519463671623099</v>
      </c>
      <c r="AC139">
        <v>7</v>
      </c>
      <c r="AD139">
        <v>5</v>
      </c>
      <c r="AE139">
        <v>7</v>
      </c>
      <c r="AF139">
        <v>19</v>
      </c>
    </row>
    <row r="140" spans="1:32" x14ac:dyDescent="0.3">
      <c r="A140" t="s">
        <v>2259</v>
      </c>
      <c r="B140" t="s">
        <v>2260</v>
      </c>
      <c r="C140" t="s">
        <v>2261</v>
      </c>
      <c r="D140" t="s">
        <v>2262</v>
      </c>
      <c r="E140" t="s">
        <v>3841</v>
      </c>
      <c r="F140">
        <v>318</v>
      </c>
      <c r="G140">
        <v>318</v>
      </c>
      <c r="H140">
        <v>373</v>
      </c>
      <c r="I140">
        <v>326</v>
      </c>
      <c r="J140">
        <v>185</v>
      </c>
      <c r="K140">
        <v>47</v>
      </c>
      <c r="L140">
        <v>318</v>
      </c>
      <c r="M140">
        <v>0</v>
      </c>
      <c r="N140">
        <v>1.17295597484277</v>
      </c>
      <c r="O140">
        <v>207.131901840491</v>
      </c>
      <c r="P140">
        <v>0.25405405405405401</v>
      </c>
      <c r="Q140">
        <v>1.0793329219799801</v>
      </c>
      <c r="R140">
        <v>0.16134930048653201</v>
      </c>
      <c r="S140">
        <v>0.58025075150915495</v>
      </c>
      <c r="T140">
        <v>224.30767590618299</v>
      </c>
      <c r="U140">
        <v>131.62744254474001</v>
      </c>
      <c r="V140">
        <v>-0.130487789883591</v>
      </c>
      <c r="W140">
        <v>0.39337613529595999</v>
      </c>
      <c r="X140">
        <v>0.178059483080203</v>
      </c>
      <c r="Y140">
        <v>-0.782446847715219</v>
      </c>
      <c r="Z140">
        <v>0.67941455711576304</v>
      </c>
      <c r="AA140">
        <v>-0.148913137659441</v>
      </c>
      <c r="AB140">
        <v>-0.95376576248302303</v>
      </c>
      <c r="AC140">
        <v>7</v>
      </c>
      <c r="AD140">
        <v>5</v>
      </c>
      <c r="AE140">
        <v>7</v>
      </c>
      <c r="AF140">
        <v>19</v>
      </c>
    </row>
    <row r="141" spans="1:32" x14ac:dyDescent="0.3">
      <c r="A141" t="s">
        <v>399</v>
      </c>
      <c r="B141" t="s">
        <v>400</v>
      </c>
      <c r="C141" t="s">
        <v>158</v>
      </c>
      <c r="D141" t="s">
        <v>401</v>
      </c>
      <c r="E141" t="s">
        <v>3841</v>
      </c>
      <c r="F141">
        <v>193</v>
      </c>
      <c r="G141">
        <v>191</v>
      </c>
      <c r="H141">
        <v>217</v>
      </c>
      <c r="I141">
        <v>218</v>
      </c>
      <c r="J141">
        <v>108</v>
      </c>
      <c r="K141">
        <v>27</v>
      </c>
      <c r="L141">
        <v>193</v>
      </c>
      <c r="M141">
        <v>-2</v>
      </c>
      <c r="N141">
        <v>1.13612565445026</v>
      </c>
      <c r="O141">
        <v>180.82568807339501</v>
      </c>
      <c r="P141">
        <v>0.25</v>
      </c>
      <c r="Q141">
        <v>1.0793329219799801</v>
      </c>
      <c r="R141">
        <v>0.16134930048653201</v>
      </c>
      <c r="S141">
        <v>0.35198623296803</v>
      </c>
      <c r="T141">
        <v>224.30767590618299</v>
      </c>
      <c r="U141">
        <v>131.62744254474001</v>
      </c>
      <c r="V141">
        <v>-0.33034135581574697</v>
      </c>
      <c r="W141">
        <v>0.39337613529595999</v>
      </c>
      <c r="X141">
        <v>0.178059483080203</v>
      </c>
      <c r="Y141">
        <v>-0.80521482380907305</v>
      </c>
      <c r="Z141">
        <v>0.39368997213040802</v>
      </c>
      <c r="AA141">
        <v>-0.394371606192713</v>
      </c>
      <c r="AB141">
        <v>-0.97955737043074598</v>
      </c>
      <c r="AC141">
        <v>6</v>
      </c>
      <c r="AD141">
        <v>6</v>
      </c>
      <c r="AE141">
        <v>7</v>
      </c>
      <c r="AF141">
        <v>19</v>
      </c>
    </row>
    <row r="142" spans="1:32" x14ac:dyDescent="0.3">
      <c r="A142" t="s">
        <v>1429</v>
      </c>
      <c r="B142" t="s">
        <v>1430</v>
      </c>
      <c r="C142" t="s">
        <v>1431</v>
      </c>
      <c r="D142" t="s">
        <v>1432</v>
      </c>
      <c r="E142" t="s">
        <v>3841</v>
      </c>
      <c r="F142">
        <v>258</v>
      </c>
      <c r="G142">
        <v>258</v>
      </c>
      <c r="H142">
        <v>294</v>
      </c>
      <c r="I142">
        <v>266</v>
      </c>
      <c r="J142">
        <v>135</v>
      </c>
      <c r="K142">
        <v>35</v>
      </c>
      <c r="L142">
        <v>250</v>
      </c>
      <c r="M142">
        <v>8</v>
      </c>
      <c r="N142">
        <v>1.13953488372093</v>
      </c>
      <c r="O142">
        <v>185.24436090225601</v>
      </c>
      <c r="P142">
        <v>0.25925925925925902</v>
      </c>
      <c r="Q142">
        <v>1.0793329219799801</v>
      </c>
      <c r="R142">
        <v>0.16134930048653201</v>
      </c>
      <c r="S142">
        <v>0.37311572817122102</v>
      </c>
      <c r="T142">
        <v>224.30767590618299</v>
      </c>
      <c r="U142">
        <v>131.62744254474001</v>
      </c>
      <c r="V142">
        <v>-0.29677181481855502</v>
      </c>
      <c r="W142">
        <v>0.39337613529595999</v>
      </c>
      <c r="X142">
        <v>0.178059483080203</v>
      </c>
      <c r="Y142">
        <v>-0.75321389075520895</v>
      </c>
      <c r="Z142">
        <v>0.420138306223095</v>
      </c>
      <c r="AA142">
        <v>-0.353141778322977</v>
      </c>
      <c r="AB142">
        <v>-0.92065061153779904</v>
      </c>
      <c r="AC142">
        <v>6</v>
      </c>
      <c r="AD142">
        <v>6</v>
      </c>
      <c r="AE142">
        <v>7</v>
      </c>
      <c r="AF142">
        <v>19</v>
      </c>
    </row>
    <row r="143" spans="1:32" x14ac:dyDescent="0.3">
      <c r="A143" t="s">
        <v>2034</v>
      </c>
      <c r="B143" t="s">
        <v>2035</v>
      </c>
      <c r="C143" t="s">
        <v>346</v>
      </c>
      <c r="D143" t="s">
        <v>2036</v>
      </c>
      <c r="E143" t="s">
        <v>3841</v>
      </c>
      <c r="F143">
        <v>221</v>
      </c>
      <c r="G143">
        <v>221</v>
      </c>
      <c r="H143">
        <v>247</v>
      </c>
      <c r="I143">
        <v>237</v>
      </c>
      <c r="J143">
        <v>124</v>
      </c>
      <c r="K143">
        <v>31</v>
      </c>
      <c r="L143">
        <v>221</v>
      </c>
      <c r="M143">
        <v>0</v>
      </c>
      <c r="N143">
        <v>1.1176470588235301</v>
      </c>
      <c r="O143">
        <v>190.97046413502099</v>
      </c>
      <c r="P143">
        <v>0.25</v>
      </c>
      <c r="Q143">
        <v>1.0793329219799801</v>
      </c>
      <c r="R143">
        <v>0.16134930048653201</v>
      </c>
      <c r="S143">
        <v>0.23746081779106801</v>
      </c>
      <c r="T143">
        <v>224.30767590618299</v>
      </c>
      <c r="U143">
        <v>131.62744254474001</v>
      </c>
      <c r="V143">
        <v>-0.25326946362139402</v>
      </c>
      <c r="W143">
        <v>0.39337613529595999</v>
      </c>
      <c r="X143">
        <v>0.178059483080203</v>
      </c>
      <c r="Y143">
        <v>-0.80521482380907305</v>
      </c>
      <c r="Z143">
        <v>0.25033555624988202</v>
      </c>
      <c r="AA143">
        <v>-0.29971255651926698</v>
      </c>
      <c r="AB143">
        <v>-0.97955737043074598</v>
      </c>
      <c r="AC143">
        <v>6</v>
      </c>
      <c r="AD143">
        <v>6</v>
      </c>
      <c r="AE143">
        <v>7</v>
      </c>
      <c r="AF143">
        <v>19</v>
      </c>
    </row>
    <row r="144" spans="1:32" x14ac:dyDescent="0.3">
      <c r="A144" t="s">
        <v>3060</v>
      </c>
      <c r="B144" t="s">
        <v>3061</v>
      </c>
      <c r="C144" t="s">
        <v>124</v>
      </c>
      <c r="D144" t="s">
        <v>3062</v>
      </c>
      <c r="E144" t="s">
        <v>3841</v>
      </c>
      <c r="F144">
        <v>141</v>
      </c>
      <c r="G144">
        <v>141</v>
      </c>
      <c r="H144">
        <v>159</v>
      </c>
      <c r="I144">
        <v>152</v>
      </c>
      <c r="J144">
        <v>74</v>
      </c>
      <c r="K144">
        <v>22</v>
      </c>
      <c r="L144">
        <v>141</v>
      </c>
      <c r="M144">
        <v>0</v>
      </c>
      <c r="N144">
        <v>1.12765957446809</v>
      </c>
      <c r="O144">
        <v>177.697368421053</v>
      </c>
      <c r="P144">
        <v>0.29729729729729698</v>
      </c>
      <c r="Q144">
        <v>1.0793329219799801</v>
      </c>
      <c r="R144">
        <v>0.16134930048653201</v>
      </c>
      <c r="S144">
        <v>0.299515723603266</v>
      </c>
      <c r="T144">
        <v>224.30767590618299</v>
      </c>
      <c r="U144">
        <v>131.62744254474001</v>
      </c>
      <c r="V144">
        <v>-0.354107825724015</v>
      </c>
      <c r="W144">
        <v>0.39337613529595999</v>
      </c>
      <c r="X144">
        <v>0.178059483080203</v>
      </c>
      <c r="Y144">
        <v>-0.539588436047443</v>
      </c>
      <c r="Z144">
        <v>0.32801128230145699</v>
      </c>
      <c r="AA144">
        <v>-0.423561384613309</v>
      </c>
      <c r="AB144">
        <v>-0.67865527770731504</v>
      </c>
      <c r="AC144">
        <v>6</v>
      </c>
      <c r="AD144">
        <v>6</v>
      </c>
      <c r="AE144">
        <v>7</v>
      </c>
      <c r="AF144">
        <v>19</v>
      </c>
    </row>
    <row r="145" spans="1:32" x14ac:dyDescent="0.3">
      <c r="A145" t="s">
        <v>3319</v>
      </c>
      <c r="B145" t="s">
        <v>3320</v>
      </c>
      <c r="C145" t="s">
        <v>124</v>
      </c>
      <c r="D145" t="s">
        <v>3313</v>
      </c>
      <c r="E145" t="s">
        <v>3841</v>
      </c>
      <c r="F145">
        <v>205</v>
      </c>
      <c r="G145">
        <v>204</v>
      </c>
      <c r="H145">
        <v>234</v>
      </c>
      <c r="I145">
        <v>224</v>
      </c>
      <c r="J145">
        <v>111</v>
      </c>
      <c r="K145">
        <v>26</v>
      </c>
      <c r="L145">
        <v>205</v>
      </c>
      <c r="M145">
        <v>-1</v>
      </c>
      <c r="N145">
        <v>1.1470588235294099</v>
      </c>
      <c r="O145">
        <v>180.87053571428601</v>
      </c>
      <c r="P145">
        <v>0.23423423423423401</v>
      </c>
      <c r="Q145">
        <v>1.0793329219799801</v>
      </c>
      <c r="R145">
        <v>0.16134930048653201</v>
      </c>
      <c r="S145">
        <v>0.41974710361439799</v>
      </c>
      <c r="T145">
        <v>224.30767590618299</v>
      </c>
      <c r="U145">
        <v>131.62744254474001</v>
      </c>
      <c r="V145">
        <v>-0.33000063932058299</v>
      </c>
      <c r="W145">
        <v>0.39337613529595999</v>
      </c>
      <c r="X145">
        <v>0.178059483080203</v>
      </c>
      <c r="Y145">
        <v>-0.89375695306295</v>
      </c>
      <c r="Z145">
        <v>0.47850800152638601</v>
      </c>
      <c r="AA145">
        <v>-0.39395314105941998</v>
      </c>
      <c r="AB145">
        <v>-1.0798580680052201</v>
      </c>
      <c r="AC145">
        <v>6</v>
      </c>
      <c r="AD145">
        <v>6</v>
      </c>
      <c r="AE145">
        <v>7</v>
      </c>
      <c r="AF145">
        <v>19</v>
      </c>
    </row>
    <row r="146" spans="1:32" x14ac:dyDescent="0.3">
      <c r="A146" t="s">
        <v>3760</v>
      </c>
      <c r="B146" t="s">
        <v>3761</v>
      </c>
      <c r="C146" t="s">
        <v>650</v>
      </c>
      <c r="D146" t="s">
        <v>2292</v>
      </c>
      <c r="E146" t="s">
        <v>3841</v>
      </c>
      <c r="F146">
        <v>280</v>
      </c>
      <c r="G146">
        <v>280</v>
      </c>
      <c r="H146">
        <v>316</v>
      </c>
      <c r="I146">
        <v>313</v>
      </c>
      <c r="J146">
        <v>150</v>
      </c>
      <c r="K146">
        <v>42</v>
      </c>
      <c r="L146">
        <v>277</v>
      </c>
      <c r="M146">
        <v>3</v>
      </c>
      <c r="N146">
        <v>1.1285714285714299</v>
      </c>
      <c r="O146">
        <v>174.92012779552701</v>
      </c>
      <c r="P146">
        <v>0.28000000000000003</v>
      </c>
      <c r="Q146">
        <v>1.0793329219799801</v>
      </c>
      <c r="R146">
        <v>0.16134930048653201</v>
      </c>
      <c r="S146">
        <v>0.30516715252544802</v>
      </c>
      <c r="T146">
        <v>224.30767590618299</v>
      </c>
      <c r="U146">
        <v>131.62744254474001</v>
      </c>
      <c r="V146">
        <v>-0.37520707806709303</v>
      </c>
      <c r="W146">
        <v>0.39337613529595999</v>
      </c>
      <c r="X146">
        <v>0.178059483080203</v>
      </c>
      <c r="Y146">
        <v>-0.63673180071455304</v>
      </c>
      <c r="Z146">
        <v>0.33508532163829702</v>
      </c>
      <c r="AA146">
        <v>-0.44947530885665699</v>
      </c>
      <c r="AB146">
        <v>-0.78869947161759801</v>
      </c>
      <c r="AC146">
        <v>6</v>
      </c>
      <c r="AD146">
        <v>6</v>
      </c>
      <c r="AE146">
        <v>7</v>
      </c>
      <c r="AF146">
        <v>19</v>
      </c>
    </row>
    <row r="147" spans="1:32" x14ac:dyDescent="0.3">
      <c r="A147" t="s">
        <v>564</v>
      </c>
      <c r="B147" t="s">
        <v>565</v>
      </c>
      <c r="C147" t="s">
        <v>566</v>
      </c>
      <c r="D147" t="s">
        <v>563</v>
      </c>
      <c r="E147" t="s">
        <v>3841</v>
      </c>
      <c r="F147">
        <v>211</v>
      </c>
      <c r="G147">
        <v>211</v>
      </c>
      <c r="H147">
        <v>230</v>
      </c>
      <c r="I147">
        <v>235</v>
      </c>
      <c r="J147">
        <v>85</v>
      </c>
      <c r="K147">
        <v>20</v>
      </c>
      <c r="L147">
        <v>211</v>
      </c>
      <c r="M147">
        <v>0</v>
      </c>
      <c r="N147">
        <v>1.09004739336493</v>
      </c>
      <c r="O147">
        <v>132.02127659574501</v>
      </c>
      <c r="P147">
        <v>0.23529411764705899</v>
      </c>
      <c r="Q147">
        <v>1.0793329219799801</v>
      </c>
      <c r="R147">
        <v>0.16134930048653201</v>
      </c>
      <c r="S147">
        <v>6.6405440572966296E-2</v>
      </c>
      <c r="T147">
        <v>224.30767590618299</v>
      </c>
      <c r="U147">
        <v>131.62744254474001</v>
      </c>
      <c r="V147">
        <v>-0.70111822828336401</v>
      </c>
      <c r="W147">
        <v>0.39337613529595999</v>
      </c>
      <c r="X147">
        <v>0.178059483080203</v>
      </c>
      <c r="Y147">
        <v>-0.88780454101226902</v>
      </c>
      <c r="Z147">
        <v>3.62211289288E-2</v>
      </c>
      <c r="AA147">
        <v>-0.84975664202616397</v>
      </c>
      <c r="AB147">
        <v>-1.0731151639665999</v>
      </c>
      <c r="AC147">
        <v>5</v>
      </c>
      <c r="AD147">
        <v>7</v>
      </c>
      <c r="AE147">
        <v>7</v>
      </c>
      <c r="AF147">
        <v>19</v>
      </c>
    </row>
    <row r="148" spans="1:32" x14ac:dyDescent="0.3">
      <c r="A148" t="s">
        <v>818</v>
      </c>
      <c r="B148" t="s">
        <v>819</v>
      </c>
      <c r="C148" t="s">
        <v>233</v>
      </c>
      <c r="D148" t="s">
        <v>820</v>
      </c>
      <c r="E148" t="s">
        <v>3841</v>
      </c>
      <c r="F148">
        <v>181</v>
      </c>
      <c r="G148">
        <v>181</v>
      </c>
      <c r="H148">
        <v>196</v>
      </c>
      <c r="I148">
        <v>181</v>
      </c>
      <c r="J148">
        <v>58</v>
      </c>
      <c r="K148">
        <v>14</v>
      </c>
      <c r="L148">
        <v>181</v>
      </c>
      <c r="M148">
        <v>0</v>
      </c>
      <c r="N148">
        <v>1.0828729281767999</v>
      </c>
      <c r="O148">
        <v>116.96132596685101</v>
      </c>
      <c r="P148">
        <v>0.24137931034482801</v>
      </c>
      <c r="Q148">
        <v>1.0793329219799801</v>
      </c>
      <c r="R148">
        <v>0.16134930048653201</v>
      </c>
      <c r="S148">
        <v>2.1940015767903501E-2</v>
      </c>
      <c r="T148">
        <v>224.30767590618299</v>
      </c>
      <c r="U148">
        <v>131.62744254474001</v>
      </c>
      <c r="V148">
        <v>-0.81553168445740598</v>
      </c>
      <c r="W148">
        <v>0.39337613529595999</v>
      </c>
      <c r="X148">
        <v>0.178059483080203</v>
      </c>
      <c r="Y148">
        <v>-0.85362948561784302</v>
      </c>
      <c r="Z148">
        <v>-1.9437390099136701E-2</v>
      </c>
      <c r="AA148">
        <v>-0.99027828646663596</v>
      </c>
      <c r="AB148">
        <v>-1.0344015942276299</v>
      </c>
      <c r="AC148">
        <v>5</v>
      </c>
      <c r="AD148">
        <v>7</v>
      </c>
      <c r="AE148">
        <v>7</v>
      </c>
      <c r="AF148">
        <v>19</v>
      </c>
    </row>
    <row r="149" spans="1:32" x14ac:dyDescent="0.3">
      <c r="A149" t="s">
        <v>1932</v>
      </c>
      <c r="B149" t="s">
        <v>1933</v>
      </c>
      <c r="C149" t="s">
        <v>225</v>
      </c>
      <c r="D149" t="s">
        <v>1934</v>
      </c>
      <c r="E149" t="s">
        <v>3841</v>
      </c>
      <c r="F149">
        <v>117</v>
      </c>
      <c r="G149">
        <v>117</v>
      </c>
      <c r="H149">
        <v>125</v>
      </c>
      <c r="I149">
        <v>115</v>
      </c>
      <c r="J149">
        <v>34</v>
      </c>
      <c r="K149">
        <v>9</v>
      </c>
      <c r="L149">
        <v>117</v>
      </c>
      <c r="M149">
        <v>0</v>
      </c>
      <c r="N149">
        <v>1.0683760683760699</v>
      </c>
      <c r="O149">
        <v>107.913043478261</v>
      </c>
      <c r="P149">
        <v>0.26470588235294101</v>
      </c>
      <c r="Q149">
        <v>1.0793329219799801</v>
      </c>
      <c r="R149">
        <v>0.16134930048653201</v>
      </c>
      <c r="S149">
        <v>-6.7907661024083604E-2</v>
      </c>
      <c r="T149">
        <v>224.30767590618299</v>
      </c>
      <c r="U149">
        <v>131.62744254474001</v>
      </c>
      <c r="V149">
        <v>-0.88427329573283897</v>
      </c>
      <c r="W149">
        <v>0.39337613529595999</v>
      </c>
      <c r="X149">
        <v>0.178059483080203</v>
      </c>
      <c r="Y149">
        <v>-0.72262510660587698</v>
      </c>
      <c r="Z149">
        <v>-0.13190204438426401</v>
      </c>
      <c r="AA149">
        <v>-1.0747061551888</v>
      </c>
      <c r="AB149">
        <v>-0.88599957689488895</v>
      </c>
      <c r="AC149">
        <v>5</v>
      </c>
      <c r="AD149">
        <v>7</v>
      </c>
      <c r="AE149">
        <v>7</v>
      </c>
      <c r="AF149">
        <v>19</v>
      </c>
    </row>
    <row r="150" spans="1:32" x14ac:dyDescent="0.3">
      <c r="A150" t="s">
        <v>3961</v>
      </c>
      <c r="B150" t="s">
        <v>3962</v>
      </c>
      <c r="C150" t="s">
        <v>143</v>
      </c>
      <c r="D150" t="s">
        <v>3963</v>
      </c>
      <c r="E150" t="s">
        <v>3841</v>
      </c>
      <c r="F150">
        <v>338</v>
      </c>
      <c r="G150">
        <v>337</v>
      </c>
      <c r="H150">
        <v>360</v>
      </c>
      <c r="I150">
        <v>366</v>
      </c>
      <c r="J150">
        <v>153</v>
      </c>
      <c r="K150">
        <v>39</v>
      </c>
      <c r="L150">
        <v>338</v>
      </c>
      <c r="M150">
        <v>-1</v>
      </c>
      <c r="N150">
        <v>1.0682492581602401</v>
      </c>
      <c r="O150">
        <v>152.58196721311501</v>
      </c>
      <c r="P150">
        <v>0.25490196078431399</v>
      </c>
      <c r="Q150">
        <v>1.0793329219799801</v>
      </c>
      <c r="R150">
        <v>0.16134930048653201</v>
      </c>
      <c r="S150">
        <v>-6.8693596974524998E-2</v>
      </c>
      <c r="T150">
        <v>224.30767590618299</v>
      </c>
      <c r="U150">
        <v>131.62744254474001</v>
      </c>
      <c r="V150">
        <v>-0.54491455054054505</v>
      </c>
      <c r="W150">
        <v>0.39337613529595999</v>
      </c>
      <c r="X150">
        <v>0.178059483080203</v>
      </c>
      <c r="Y150">
        <v>-0.77768491807467499</v>
      </c>
      <c r="Z150">
        <v>-0.132885820683359</v>
      </c>
      <c r="AA150">
        <v>-0.65790859898932896</v>
      </c>
      <c r="AB150">
        <v>-0.94837143925212697</v>
      </c>
      <c r="AC150">
        <v>5</v>
      </c>
      <c r="AD150">
        <v>7</v>
      </c>
      <c r="AE150">
        <v>7</v>
      </c>
      <c r="AF150">
        <v>19</v>
      </c>
    </row>
    <row r="151" spans="1:32" x14ac:dyDescent="0.3">
      <c r="A151" t="s">
        <v>2634</v>
      </c>
      <c r="B151" t="s">
        <v>2635</v>
      </c>
      <c r="C151" t="s">
        <v>2636</v>
      </c>
      <c r="D151" t="s">
        <v>2637</v>
      </c>
      <c r="E151" t="s">
        <v>3841</v>
      </c>
      <c r="F151">
        <v>278</v>
      </c>
      <c r="G151">
        <v>278</v>
      </c>
      <c r="H151">
        <v>298</v>
      </c>
      <c r="I151">
        <v>285</v>
      </c>
      <c r="J151">
        <v>95</v>
      </c>
      <c r="K151">
        <v>28</v>
      </c>
      <c r="L151">
        <v>278</v>
      </c>
      <c r="M151">
        <v>0</v>
      </c>
      <c r="N151">
        <v>1.0719424460431699</v>
      </c>
      <c r="O151">
        <v>121.666666666667</v>
      </c>
      <c r="P151">
        <v>0.29473684210526302</v>
      </c>
      <c r="Q151">
        <v>1.0793329219799801</v>
      </c>
      <c r="R151">
        <v>0.16134930048653201</v>
      </c>
      <c r="S151">
        <v>-4.5804201905617799E-2</v>
      </c>
      <c r="T151">
        <v>224.30767590618299</v>
      </c>
      <c r="U151">
        <v>131.62744254474001</v>
      </c>
      <c r="V151">
        <v>-0.77978427032515596</v>
      </c>
      <c r="W151">
        <v>0.39337613529595999</v>
      </c>
      <c r="X151">
        <v>0.178059483080203</v>
      </c>
      <c r="Y151">
        <v>-0.55396821042250899</v>
      </c>
      <c r="Z151">
        <v>-0.104234574539508</v>
      </c>
      <c r="AA151">
        <v>-0.94637361313243396</v>
      </c>
      <c r="AB151">
        <v>-0.69494471430587701</v>
      </c>
      <c r="AC151">
        <v>5</v>
      </c>
      <c r="AD151">
        <v>7</v>
      </c>
      <c r="AE151">
        <v>7</v>
      </c>
      <c r="AF151">
        <v>19</v>
      </c>
    </row>
    <row r="152" spans="1:32" x14ac:dyDescent="0.3">
      <c r="A152" t="s">
        <v>3125</v>
      </c>
      <c r="B152" t="s">
        <v>3126</v>
      </c>
      <c r="C152" t="s">
        <v>1337</v>
      </c>
      <c r="D152" t="s">
        <v>3127</v>
      </c>
      <c r="E152" t="s">
        <v>3841</v>
      </c>
      <c r="F152">
        <v>261</v>
      </c>
      <c r="G152">
        <v>261</v>
      </c>
      <c r="H152">
        <v>278</v>
      </c>
      <c r="I152">
        <v>272</v>
      </c>
      <c r="J152">
        <v>105</v>
      </c>
      <c r="K152">
        <v>29</v>
      </c>
      <c r="L152">
        <v>261</v>
      </c>
      <c r="M152">
        <v>0</v>
      </c>
      <c r="N152">
        <v>1.0651340996168599</v>
      </c>
      <c r="O152">
        <v>140.90073529411799</v>
      </c>
      <c r="P152">
        <v>0.27619047619047599</v>
      </c>
      <c r="Q152">
        <v>1.0793329219799801</v>
      </c>
      <c r="R152">
        <v>0.16134930048653201</v>
      </c>
      <c r="S152">
        <v>-8.8000520115720196E-2</v>
      </c>
      <c r="T152">
        <v>224.30767590618299</v>
      </c>
      <c r="U152">
        <v>131.62744254474001</v>
      </c>
      <c r="V152">
        <v>-0.63365920509863005</v>
      </c>
      <c r="W152">
        <v>0.39337613529595999</v>
      </c>
      <c r="X152">
        <v>0.178059483080203</v>
      </c>
      <c r="Y152">
        <v>-0.65812647031385796</v>
      </c>
      <c r="Z152">
        <v>-0.15705279432043001</v>
      </c>
      <c r="AA152">
        <v>-0.76690403720801104</v>
      </c>
      <c r="AB152">
        <v>-0.81293539527641101</v>
      </c>
      <c r="AC152">
        <v>5</v>
      </c>
      <c r="AD152">
        <v>7</v>
      </c>
      <c r="AE152">
        <v>7</v>
      </c>
      <c r="AF152">
        <v>19</v>
      </c>
    </row>
    <row r="153" spans="1:32" x14ac:dyDescent="0.3">
      <c r="A153" t="s">
        <v>3765</v>
      </c>
      <c r="B153" t="s">
        <v>3766</v>
      </c>
      <c r="C153" t="s">
        <v>259</v>
      </c>
      <c r="D153" t="s">
        <v>3767</v>
      </c>
      <c r="E153" t="s">
        <v>3841</v>
      </c>
      <c r="F153">
        <v>287</v>
      </c>
      <c r="G153">
        <v>287</v>
      </c>
      <c r="H153">
        <v>319</v>
      </c>
      <c r="I153">
        <v>323</v>
      </c>
      <c r="J153">
        <v>101</v>
      </c>
      <c r="K153">
        <v>27</v>
      </c>
      <c r="L153">
        <v>287</v>
      </c>
      <c r="M153">
        <v>0</v>
      </c>
      <c r="N153">
        <v>1.1114982578397199</v>
      </c>
      <c r="O153">
        <v>114.133126934985</v>
      </c>
      <c r="P153">
        <v>0.26732673267326701</v>
      </c>
      <c r="Q153">
        <v>1.0793329219799801</v>
      </c>
      <c r="R153">
        <v>0.16134930048653201</v>
      </c>
      <c r="S153">
        <v>0.19935218660849</v>
      </c>
      <c r="T153">
        <v>224.30767590618299</v>
      </c>
      <c r="U153">
        <v>131.62744254474001</v>
      </c>
      <c r="V153">
        <v>-0.83701807800261996</v>
      </c>
      <c r="W153">
        <v>0.39337613529595999</v>
      </c>
      <c r="X153">
        <v>0.178059483080203</v>
      </c>
      <c r="Y153">
        <v>-0.70790614710431798</v>
      </c>
      <c r="Z153">
        <v>0.20263399974608201</v>
      </c>
      <c r="AA153">
        <v>-1.0166676942778601</v>
      </c>
      <c r="AB153">
        <v>-0.86932591072018195</v>
      </c>
      <c r="AC153">
        <v>5</v>
      </c>
      <c r="AD153">
        <v>7</v>
      </c>
      <c r="AE153">
        <v>7</v>
      </c>
      <c r="AF153">
        <v>19</v>
      </c>
    </row>
    <row r="154" spans="1:32" x14ac:dyDescent="0.3">
      <c r="A154" t="s">
        <v>1660</v>
      </c>
      <c r="B154" t="s">
        <v>1661</v>
      </c>
      <c r="C154" t="s">
        <v>285</v>
      </c>
      <c r="D154" t="s">
        <v>1662</v>
      </c>
      <c r="E154" t="s">
        <v>3841</v>
      </c>
      <c r="F154">
        <v>392</v>
      </c>
      <c r="G154">
        <v>391</v>
      </c>
      <c r="H154">
        <v>407</v>
      </c>
      <c r="I154">
        <v>425</v>
      </c>
      <c r="J154">
        <v>99</v>
      </c>
      <c r="K154">
        <v>27</v>
      </c>
      <c r="L154">
        <v>392</v>
      </c>
      <c r="M154">
        <v>-1</v>
      </c>
      <c r="N154">
        <v>1.04092071611253</v>
      </c>
      <c r="O154">
        <v>85.023529411764699</v>
      </c>
      <c r="P154">
        <v>0.27272727272727298</v>
      </c>
      <c r="Q154">
        <v>1.0793329219799801</v>
      </c>
      <c r="R154">
        <v>0.16134930048653201</v>
      </c>
      <c r="S154">
        <v>-0.23806862348718499</v>
      </c>
      <c r="T154">
        <v>224.30767590618299</v>
      </c>
      <c r="U154">
        <v>131.62744254474001</v>
      </c>
      <c r="V154">
        <v>-1.05816951086834</v>
      </c>
      <c r="W154">
        <v>0.39337613529595999</v>
      </c>
      <c r="X154">
        <v>0.178059483080203</v>
      </c>
      <c r="Y154">
        <v>-0.67757616994958902</v>
      </c>
      <c r="Z154">
        <v>-0.34489690968882802</v>
      </c>
      <c r="AA154">
        <v>-1.2882840238238</v>
      </c>
      <c r="AB154">
        <v>-0.834968053148059</v>
      </c>
      <c r="AC154">
        <v>4</v>
      </c>
      <c r="AD154">
        <v>8</v>
      </c>
      <c r="AE154">
        <v>7</v>
      </c>
      <c r="AF154">
        <v>19</v>
      </c>
    </row>
    <row r="155" spans="1:32" x14ac:dyDescent="0.3">
      <c r="A155" t="s">
        <v>1914</v>
      </c>
      <c r="B155" t="s">
        <v>1915</v>
      </c>
      <c r="C155" t="s">
        <v>669</v>
      </c>
      <c r="D155" t="s">
        <v>1916</v>
      </c>
      <c r="E155" t="s">
        <v>3841</v>
      </c>
      <c r="F155">
        <v>266</v>
      </c>
      <c r="G155">
        <v>266</v>
      </c>
      <c r="H155">
        <v>309</v>
      </c>
      <c r="I155">
        <v>294</v>
      </c>
      <c r="J155">
        <v>176</v>
      </c>
      <c r="K155">
        <v>33</v>
      </c>
      <c r="L155">
        <v>265</v>
      </c>
      <c r="M155">
        <v>1</v>
      </c>
      <c r="N155">
        <v>1.16165413533835</v>
      </c>
      <c r="O155">
        <v>218.50340136054399</v>
      </c>
      <c r="P155">
        <v>0.1875</v>
      </c>
      <c r="Q155">
        <v>1.0793329219799801</v>
      </c>
      <c r="R155">
        <v>0.16134930048653201</v>
      </c>
      <c r="S155">
        <v>0.51020495973725399</v>
      </c>
      <c r="T155">
        <v>224.30767590618299</v>
      </c>
      <c r="U155">
        <v>131.62744254474001</v>
      </c>
      <c r="V155">
        <v>-4.4096234291464399E-2</v>
      </c>
      <c r="W155">
        <v>0.39337613529595999</v>
      </c>
      <c r="X155">
        <v>0.178059483080203</v>
      </c>
      <c r="Y155">
        <v>-1.1562211219226599</v>
      </c>
      <c r="Z155">
        <v>0.59173643301698298</v>
      </c>
      <c r="AA155">
        <v>-4.2807755796756802E-2</v>
      </c>
      <c r="AB155">
        <v>-1.37717799295814</v>
      </c>
      <c r="AC155">
        <v>6</v>
      </c>
      <c r="AD155">
        <v>5</v>
      </c>
      <c r="AE155">
        <v>8</v>
      </c>
      <c r="AF155">
        <v>19</v>
      </c>
    </row>
    <row r="156" spans="1:32" x14ac:dyDescent="0.3">
      <c r="A156" t="s">
        <v>1549</v>
      </c>
      <c r="B156" t="s">
        <v>1550</v>
      </c>
      <c r="C156" t="s">
        <v>128</v>
      </c>
      <c r="D156" t="s">
        <v>1551</v>
      </c>
      <c r="E156" t="s">
        <v>3841</v>
      </c>
      <c r="F156">
        <v>230</v>
      </c>
      <c r="G156">
        <v>230</v>
      </c>
      <c r="H156">
        <v>253</v>
      </c>
      <c r="I156">
        <v>245</v>
      </c>
      <c r="J156">
        <v>109</v>
      </c>
      <c r="K156">
        <v>23</v>
      </c>
      <c r="L156">
        <v>230</v>
      </c>
      <c r="M156">
        <v>0</v>
      </c>
      <c r="N156">
        <v>1.1000000000000001</v>
      </c>
      <c r="O156">
        <v>162.38775510204101</v>
      </c>
      <c r="P156">
        <v>0.21100917431192701</v>
      </c>
      <c r="Q156">
        <v>1.0793329219799801</v>
      </c>
      <c r="R156">
        <v>0.16134930048653201</v>
      </c>
      <c r="S156">
        <v>0.12808904629707099</v>
      </c>
      <c r="T156">
        <v>224.30767590618299</v>
      </c>
      <c r="U156">
        <v>131.62744254474001</v>
      </c>
      <c r="V156">
        <v>-0.47041801927509103</v>
      </c>
      <c r="W156">
        <v>0.39337613529595999</v>
      </c>
      <c r="X156">
        <v>0.178059483080203</v>
      </c>
      <c r="Y156">
        <v>-1.02419122997168</v>
      </c>
      <c r="Z156">
        <v>0.113432089083979</v>
      </c>
      <c r="AA156">
        <v>-0.566412585945123</v>
      </c>
      <c r="AB156">
        <v>-1.22761427255793</v>
      </c>
      <c r="AC156">
        <v>5</v>
      </c>
      <c r="AD156">
        <v>6</v>
      </c>
      <c r="AE156">
        <v>8</v>
      </c>
      <c r="AF156">
        <v>19</v>
      </c>
    </row>
    <row r="157" spans="1:32" x14ac:dyDescent="0.3">
      <c r="A157" t="s">
        <v>1690</v>
      </c>
      <c r="B157" t="s">
        <v>1691</v>
      </c>
      <c r="C157" t="s">
        <v>17</v>
      </c>
      <c r="D157" t="s">
        <v>1692</v>
      </c>
      <c r="E157" t="s">
        <v>3841</v>
      </c>
      <c r="F157">
        <v>213</v>
      </c>
      <c r="G157">
        <v>213</v>
      </c>
      <c r="H157">
        <v>236</v>
      </c>
      <c r="I157">
        <v>232</v>
      </c>
      <c r="J157">
        <v>118</v>
      </c>
      <c r="K157">
        <v>21</v>
      </c>
      <c r="L157">
        <v>213</v>
      </c>
      <c r="M157">
        <v>0</v>
      </c>
      <c r="N157">
        <v>1.1079812206572801</v>
      </c>
      <c r="O157">
        <v>185.64655172413799</v>
      </c>
      <c r="P157">
        <v>0.177966101694915</v>
      </c>
      <c r="Q157">
        <v>1.0793329219799801</v>
      </c>
      <c r="R157">
        <v>0.16134930048653201</v>
      </c>
      <c r="S157">
        <v>0.17755452667541999</v>
      </c>
      <c r="T157">
        <v>224.30767590618299</v>
      </c>
      <c r="U157">
        <v>131.62744254474001</v>
      </c>
      <c r="V157">
        <v>-0.29371629072641497</v>
      </c>
      <c r="W157">
        <v>0.39337613529595999</v>
      </c>
      <c r="X157">
        <v>0.178059483080203</v>
      </c>
      <c r="Y157">
        <v>-1.2097644555331999</v>
      </c>
      <c r="Z157">
        <v>0.17534930662849499</v>
      </c>
      <c r="AA157">
        <v>-0.34938900933571898</v>
      </c>
      <c r="AB157">
        <v>-1.4378319862250299</v>
      </c>
      <c r="AC157">
        <v>5</v>
      </c>
      <c r="AD157">
        <v>6</v>
      </c>
      <c r="AE157">
        <v>8</v>
      </c>
      <c r="AF157">
        <v>19</v>
      </c>
    </row>
    <row r="158" spans="1:32" x14ac:dyDescent="0.3">
      <c r="A158" t="s">
        <v>1785</v>
      </c>
      <c r="B158" t="s">
        <v>1786</v>
      </c>
      <c r="C158" t="s">
        <v>274</v>
      </c>
      <c r="D158" t="s">
        <v>1787</v>
      </c>
      <c r="E158" t="s">
        <v>3841</v>
      </c>
      <c r="F158">
        <v>240</v>
      </c>
      <c r="G158">
        <v>240</v>
      </c>
      <c r="H158">
        <v>263</v>
      </c>
      <c r="I158">
        <v>249</v>
      </c>
      <c r="J158">
        <v>121</v>
      </c>
      <c r="K158">
        <v>25</v>
      </c>
      <c r="L158">
        <v>240</v>
      </c>
      <c r="M158">
        <v>0</v>
      </c>
      <c r="N158">
        <v>1.0958333333333301</v>
      </c>
      <c r="O158">
        <v>177.36947791164701</v>
      </c>
      <c r="P158">
        <v>0.206611570247934</v>
      </c>
      <c r="Q158">
        <v>1.0793329219799801</v>
      </c>
      <c r="R158">
        <v>0.16134930048653201</v>
      </c>
      <c r="S158">
        <v>0.102265155805432</v>
      </c>
      <c r="T158">
        <v>224.30767590618299</v>
      </c>
      <c r="U158">
        <v>131.62744254474001</v>
      </c>
      <c r="V158">
        <v>-0.35659887548588098</v>
      </c>
      <c r="W158">
        <v>0.39337613529595999</v>
      </c>
      <c r="X158">
        <v>0.178059483080203</v>
      </c>
      <c r="Y158">
        <v>-1.0488886175408201</v>
      </c>
      <c r="Z158">
        <v>8.1107659336474097E-2</v>
      </c>
      <c r="AA158">
        <v>-0.42662087097641599</v>
      </c>
      <c r="AB158">
        <v>-1.2555915216067901</v>
      </c>
      <c r="AC158">
        <v>5</v>
      </c>
      <c r="AD158">
        <v>6</v>
      </c>
      <c r="AE158">
        <v>8</v>
      </c>
      <c r="AF158">
        <v>19</v>
      </c>
    </row>
    <row r="159" spans="1:32" x14ac:dyDescent="0.3">
      <c r="A159" t="s">
        <v>3541</v>
      </c>
      <c r="B159" t="s">
        <v>3542</v>
      </c>
      <c r="C159" t="s">
        <v>701</v>
      </c>
      <c r="D159" t="s">
        <v>3543</v>
      </c>
      <c r="E159" t="s">
        <v>3841</v>
      </c>
      <c r="F159">
        <v>277</v>
      </c>
      <c r="G159">
        <v>277</v>
      </c>
      <c r="H159">
        <v>308</v>
      </c>
      <c r="I159">
        <v>275</v>
      </c>
      <c r="J159">
        <v>142</v>
      </c>
      <c r="K159">
        <v>26</v>
      </c>
      <c r="L159">
        <v>259</v>
      </c>
      <c r="M159">
        <v>18</v>
      </c>
      <c r="N159">
        <v>1.1119133574007201</v>
      </c>
      <c r="O159">
        <v>188.47272727272701</v>
      </c>
      <c r="P159">
        <v>0.183098591549296</v>
      </c>
      <c r="Q159">
        <v>1.0793329219799801</v>
      </c>
      <c r="R159">
        <v>0.16134930048653201</v>
      </c>
      <c r="S159">
        <v>0.20192486315402899</v>
      </c>
      <c r="T159">
        <v>224.30767590618299</v>
      </c>
      <c r="U159">
        <v>131.62744254474001</v>
      </c>
      <c r="V159">
        <v>-0.27224526998825299</v>
      </c>
      <c r="W159">
        <v>0.39337613529595999</v>
      </c>
      <c r="X159">
        <v>0.178059483080203</v>
      </c>
      <c r="Y159">
        <v>-1.1809398753109399</v>
      </c>
      <c r="Z159">
        <v>0.20585428532955199</v>
      </c>
      <c r="AA159">
        <v>-0.32301848227680002</v>
      </c>
      <c r="AB159">
        <v>-1.4051794452488</v>
      </c>
      <c r="AC159">
        <v>5</v>
      </c>
      <c r="AD159">
        <v>6</v>
      </c>
      <c r="AE159">
        <v>8</v>
      </c>
      <c r="AF159">
        <v>19</v>
      </c>
    </row>
    <row r="160" spans="1:32" x14ac:dyDescent="0.3">
      <c r="A160" t="s">
        <v>2483</v>
      </c>
      <c r="B160" t="s">
        <v>2484</v>
      </c>
      <c r="C160" t="s">
        <v>588</v>
      </c>
      <c r="D160" t="s">
        <v>2485</v>
      </c>
      <c r="E160" t="s">
        <v>3841</v>
      </c>
      <c r="F160">
        <v>171</v>
      </c>
      <c r="G160">
        <v>171</v>
      </c>
      <c r="H160">
        <v>175</v>
      </c>
      <c r="I160">
        <v>170</v>
      </c>
      <c r="J160">
        <v>69</v>
      </c>
      <c r="K160">
        <v>13</v>
      </c>
      <c r="L160">
        <v>171</v>
      </c>
      <c r="M160">
        <v>0</v>
      </c>
      <c r="N160">
        <v>1.0233918128655</v>
      </c>
      <c r="O160">
        <v>148.14705882352899</v>
      </c>
      <c r="P160">
        <v>0.188405797101449</v>
      </c>
      <c r="Q160">
        <v>1.0793329219799801</v>
      </c>
      <c r="R160">
        <v>0.16134930048653201</v>
      </c>
      <c r="S160">
        <v>-0.34670809818077403</v>
      </c>
      <c r="T160">
        <v>224.30767590618299</v>
      </c>
      <c r="U160">
        <v>131.62744254474001</v>
      </c>
      <c r="V160">
        <v>-0.57860743633886902</v>
      </c>
      <c r="W160">
        <v>0.39337613529595999</v>
      </c>
      <c r="X160">
        <v>0.178059483080203</v>
      </c>
      <c r="Y160">
        <v>-1.15113407412391</v>
      </c>
      <c r="Z160">
        <v>-0.48088374206313</v>
      </c>
      <c r="AA160">
        <v>-0.69928991790625195</v>
      </c>
      <c r="AB160">
        <v>-1.37141537524035</v>
      </c>
      <c r="AC160">
        <v>4</v>
      </c>
      <c r="AD160">
        <v>7</v>
      </c>
      <c r="AE160">
        <v>8</v>
      </c>
      <c r="AF160">
        <v>19</v>
      </c>
    </row>
    <row r="161" spans="1:32" x14ac:dyDescent="0.3">
      <c r="A161" t="s">
        <v>4009</v>
      </c>
      <c r="B161" t="s">
        <v>4010</v>
      </c>
      <c r="C161" t="s">
        <v>293</v>
      </c>
      <c r="D161" t="s">
        <v>4011</v>
      </c>
      <c r="E161" t="s">
        <v>3841</v>
      </c>
      <c r="F161">
        <v>272</v>
      </c>
      <c r="G161">
        <v>131</v>
      </c>
      <c r="H161">
        <v>374</v>
      </c>
      <c r="I161">
        <v>379</v>
      </c>
      <c r="J161">
        <v>632</v>
      </c>
      <c r="K161">
        <v>78</v>
      </c>
      <c r="L161">
        <v>272</v>
      </c>
      <c r="M161">
        <v>-141</v>
      </c>
      <c r="N161">
        <v>2.8549618320610701</v>
      </c>
      <c r="O161">
        <v>608.65435356200499</v>
      </c>
      <c r="P161">
        <v>0.123417721518987</v>
      </c>
      <c r="Q161">
        <v>1.0793329219799801</v>
      </c>
      <c r="R161">
        <v>0.16134930048653201</v>
      </c>
      <c r="S161">
        <v>11.0048751666531</v>
      </c>
      <c r="T161">
        <v>224.30767590618299</v>
      </c>
      <c r="U161">
        <v>131.62744254474001</v>
      </c>
      <c r="V161">
        <v>2.9199585605044498</v>
      </c>
      <c r="W161">
        <v>0.39337613529595999</v>
      </c>
      <c r="X161">
        <v>0.178059483080203</v>
      </c>
      <c r="Y161">
        <v>-1.51611365543152</v>
      </c>
      <c r="Z161">
        <v>13.7281857970865</v>
      </c>
      <c r="AA161">
        <v>3.59761940989259</v>
      </c>
      <c r="AB161">
        <v>-1.78486496035964</v>
      </c>
      <c r="AC161">
        <v>10</v>
      </c>
      <c r="AD161">
        <v>0</v>
      </c>
      <c r="AE161">
        <v>9</v>
      </c>
      <c r="AF161">
        <v>19</v>
      </c>
    </row>
    <row r="162" spans="1:32" x14ac:dyDescent="0.3">
      <c r="A162" t="s">
        <v>1433</v>
      </c>
      <c r="B162" t="s">
        <v>1434</v>
      </c>
      <c r="C162" t="s">
        <v>124</v>
      </c>
      <c r="D162" t="s">
        <v>1435</v>
      </c>
      <c r="E162" t="s">
        <v>3841</v>
      </c>
      <c r="F162">
        <v>171</v>
      </c>
      <c r="G162">
        <v>171</v>
      </c>
      <c r="H162">
        <v>300</v>
      </c>
      <c r="I162">
        <v>339</v>
      </c>
      <c r="J162">
        <v>170</v>
      </c>
      <c r="K162">
        <v>102</v>
      </c>
      <c r="L162">
        <v>155</v>
      </c>
      <c r="M162">
        <v>16</v>
      </c>
      <c r="N162">
        <v>1.7543859649122799</v>
      </c>
      <c r="O162">
        <v>183.038348082596</v>
      </c>
      <c r="P162">
        <v>0.6</v>
      </c>
      <c r="Q162">
        <v>1.0793329219799801</v>
      </c>
      <c r="R162">
        <v>0.16134930048653201</v>
      </c>
      <c r="S162">
        <v>4.1837990056154499</v>
      </c>
      <c r="T162">
        <v>224.30767590618299</v>
      </c>
      <c r="U162">
        <v>131.62744254474001</v>
      </c>
      <c r="V162">
        <v>-0.31353133530312299</v>
      </c>
      <c r="W162">
        <v>0.39337613529595999</v>
      </c>
      <c r="X162">
        <v>0.178059483080203</v>
      </c>
      <c r="Y162">
        <v>1.16042044562699</v>
      </c>
      <c r="Z162">
        <v>5.1900688452184296</v>
      </c>
      <c r="AA162">
        <v>-0.37372568040301601</v>
      </c>
      <c r="AB162">
        <v>1.2471181157226401</v>
      </c>
      <c r="AC162">
        <v>10</v>
      </c>
      <c r="AD162">
        <v>6</v>
      </c>
      <c r="AE162">
        <v>2</v>
      </c>
      <c r="AF162">
        <v>18</v>
      </c>
    </row>
    <row r="163" spans="1:32" x14ac:dyDescent="0.3">
      <c r="A163" t="s">
        <v>1649</v>
      </c>
      <c r="B163" t="s">
        <v>1650</v>
      </c>
      <c r="C163" t="s">
        <v>77</v>
      </c>
      <c r="D163" t="s">
        <v>554</v>
      </c>
      <c r="E163" t="s">
        <v>3841</v>
      </c>
      <c r="F163">
        <v>159</v>
      </c>
      <c r="G163">
        <v>159</v>
      </c>
      <c r="H163">
        <v>232</v>
      </c>
      <c r="I163">
        <v>211</v>
      </c>
      <c r="J163">
        <v>104</v>
      </c>
      <c r="K163">
        <v>62</v>
      </c>
      <c r="L163">
        <v>159</v>
      </c>
      <c r="M163">
        <v>0</v>
      </c>
      <c r="N163">
        <v>1.45911949685535</v>
      </c>
      <c r="O163">
        <v>179.90521327014201</v>
      </c>
      <c r="P163">
        <v>0.59615384615384603</v>
      </c>
      <c r="Q163">
        <v>1.0793329219799801</v>
      </c>
      <c r="R163">
        <v>0.16134930048653201</v>
      </c>
      <c r="S163">
        <v>2.35381606074621</v>
      </c>
      <c r="T163">
        <v>224.30767590618299</v>
      </c>
      <c r="U163">
        <v>131.62744254474001</v>
      </c>
      <c r="V163">
        <v>-0.33733438694555401</v>
      </c>
      <c r="W163">
        <v>0.39337613529595999</v>
      </c>
      <c r="X163">
        <v>0.178059483080203</v>
      </c>
      <c r="Y163">
        <v>1.1388200580507699</v>
      </c>
      <c r="Z163">
        <v>2.8994319963783601</v>
      </c>
      <c r="AA163">
        <v>-0.40296038820178998</v>
      </c>
      <c r="AB163">
        <v>1.22264915433634</v>
      </c>
      <c r="AC163">
        <v>10</v>
      </c>
      <c r="AD163">
        <v>6</v>
      </c>
      <c r="AE163">
        <v>2</v>
      </c>
      <c r="AF163">
        <v>18</v>
      </c>
    </row>
    <row r="164" spans="1:32" x14ac:dyDescent="0.3">
      <c r="A164" t="s">
        <v>1993</v>
      </c>
      <c r="B164" t="s">
        <v>1994</v>
      </c>
      <c r="C164" t="s">
        <v>842</v>
      </c>
      <c r="D164" t="s">
        <v>1995</v>
      </c>
      <c r="E164" t="s">
        <v>3841</v>
      </c>
      <c r="F164">
        <v>233</v>
      </c>
      <c r="G164">
        <v>233</v>
      </c>
      <c r="H164">
        <v>333</v>
      </c>
      <c r="I164">
        <v>322</v>
      </c>
      <c r="J164">
        <v>165</v>
      </c>
      <c r="K164">
        <v>98</v>
      </c>
      <c r="L164">
        <v>232</v>
      </c>
      <c r="M164">
        <v>1</v>
      </c>
      <c r="N164">
        <v>1.4291845493562201</v>
      </c>
      <c r="O164">
        <v>187.034161490683</v>
      </c>
      <c r="P164">
        <v>0.59393939393939399</v>
      </c>
      <c r="Q164">
        <v>1.0793329219799801</v>
      </c>
      <c r="R164">
        <v>0.16134930048653201</v>
      </c>
      <c r="S164">
        <v>2.1682872272845399</v>
      </c>
      <c r="T164">
        <v>224.30767590618299</v>
      </c>
      <c r="U164">
        <v>131.62744254474001</v>
      </c>
      <c r="V164">
        <v>-0.283174341876549</v>
      </c>
      <c r="W164">
        <v>0.39337613529595999</v>
      </c>
      <c r="X164">
        <v>0.178059483080203</v>
      </c>
      <c r="Y164">
        <v>1.12638347126446</v>
      </c>
      <c r="Z164">
        <v>2.6672007705950098</v>
      </c>
      <c r="AA164">
        <v>-0.33644147643594302</v>
      </c>
      <c r="AB164">
        <v>1.2085609644472599</v>
      </c>
      <c r="AC164">
        <v>10</v>
      </c>
      <c r="AD164">
        <v>6</v>
      </c>
      <c r="AE164">
        <v>2</v>
      </c>
      <c r="AF164">
        <v>18</v>
      </c>
    </row>
    <row r="165" spans="1:32" x14ac:dyDescent="0.3">
      <c r="A165" t="s">
        <v>2653</v>
      </c>
      <c r="B165" t="s">
        <v>2654</v>
      </c>
      <c r="C165" t="s">
        <v>2131</v>
      </c>
      <c r="D165" t="s">
        <v>2655</v>
      </c>
      <c r="E165" t="s">
        <v>3841</v>
      </c>
      <c r="F165">
        <v>307</v>
      </c>
      <c r="G165">
        <v>307</v>
      </c>
      <c r="H165">
        <v>496</v>
      </c>
      <c r="I165">
        <v>375</v>
      </c>
      <c r="J165">
        <v>188</v>
      </c>
      <c r="K165">
        <v>120</v>
      </c>
      <c r="L165">
        <v>267</v>
      </c>
      <c r="M165">
        <v>40</v>
      </c>
      <c r="N165">
        <v>1.6156351791530901</v>
      </c>
      <c r="O165">
        <v>182.98666666666699</v>
      </c>
      <c r="P165">
        <v>0.63829787234042601</v>
      </c>
      <c r="Q165">
        <v>1.0793329219799801</v>
      </c>
      <c r="R165">
        <v>0.16134930048653201</v>
      </c>
      <c r="S165">
        <v>3.3238585823176798</v>
      </c>
      <c r="T165">
        <v>224.30767590618299</v>
      </c>
      <c r="U165">
        <v>131.62744254474001</v>
      </c>
      <c r="V165">
        <v>-0.31392396935366801</v>
      </c>
      <c r="W165">
        <v>0.39337613529595999</v>
      </c>
      <c r="X165">
        <v>0.178059483080203</v>
      </c>
      <c r="Y165">
        <v>1.3755051559604199</v>
      </c>
      <c r="Z165">
        <v>4.1136592388142903</v>
      </c>
      <c r="AA165">
        <v>-0.374207910241104</v>
      </c>
      <c r="AB165">
        <v>1.49076649718624</v>
      </c>
      <c r="AC165">
        <v>10</v>
      </c>
      <c r="AD165">
        <v>6</v>
      </c>
      <c r="AE165">
        <v>2</v>
      </c>
      <c r="AF165">
        <v>18</v>
      </c>
    </row>
    <row r="166" spans="1:32" x14ac:dyDescent="0.3">
      <c r="A166" t="s">
        <v>2296</v>
      </c>
      <c r="B166" t="s">
        <v>2297</v>
      </c>
      <c r="C166" t="s">
        <v>1000</v>
      </c>
      <c r="D166" t="s">
        <v>2298</v>
      </c>
      <c r="E166" t="s">
        <v>3841</v>
      </c>
      <c r="F166">
        <v>264</v>
      </c>
      <c r="G166">
        <v>264</v>
      </c>
      <c r="H166">
        <v>331</v>
      </c>
      <c r="I166">
        <v>340</v>
      </c>
      <c r="J166">
        <v>83</v>
      </c>
      <c r="K166">
        <v>48</v>
      </c>
      <c r="L166">
        <v>264</v>
      </c>
      <c r="M166">
        <v>0</v>
      </c>
      <c r="N166">
        <v>1.25378787878788</v>
      </c>
      <c r="O166">
        <v>89.102941176470594</v>
      </c>
      <c r="P166">
        <v>0.57831325301204795</v>
      </c>
      <c r="Q166">
        <v>1.0793329219799801</v>
      </c>
      <c r="R166">
        <v>0.16134930048653201</v>
      </c>
      <c r="S166">
        <v>1.08122536807936</v>
      </c>
      <c r="T166">
        <v>224.30767590618299</v>
      </c>
      <c r="U166">
        <v>131.62744254474001</v>
      </c>
      <c r="V166">
        <v>-1.02717740401099</v>
      </c>
      <c r="W166">
        <v>0.39337613529595999</v>
      </c>
      <c r="X166">
        <v>0.178059483080203</v>
      </c>
      <c r="Y166">
        <v>1.0386254891731199</v>
      </c>
      <c r="Z166">
        <v>1.30649740521916</v>
      </c>
      <c r="AA166">
        <v>-1.2502197788835501</v>
      </c>
      <c r="AB166">
        <v>1.10914855031555</v>
      </c>
      <c r="AC166">
        <v>8</v>
      </c>
      <c r="AD166">
        <v>8</v>
      </c>
      <c r="AE166">
        <v>2</v>
      </c>
      <c r="AF166">
        <v>18</v>
      </c>
    </row>
    <row r="167" spans="1:32" x14ac:dyDescent="0.3">
      <c r="A167" t="s">
        <v>743</v>
      </c>
      <c r="B167" t="s">
        <v>744</v>
      </c>
      <c r="C167" t="s">
        <v>143</v>
      </c>
      <c r="D167" t="s">
        <v>745</v>
      </c>
      <c r="E167" t="s">
        <v>3841</v>
      </c>
      <c r="F167">
        <v>290</v>
      </c>
      <c r="G167">
        <v>290</v>
      </c>
      <c r="H167">
        <v>330</v>
      </c>
      <c r="I167">
        <v>317</v>
      </c>
      <c r="J167">
        <v>80</v>
      </c>
      <c r="K167">
        <v>39</v>
      </c>
      <c r="L167">
        <v>290</v>
      </c>
      <c r="M167">
        <v>0</v>
      </c>
      <c r="N167">
        <v>1.13793103448276</v>
      </c>
      <c r="O167">
        <v>92.113564668769698</v>
      </c>
      <c r="P167">
        <v>0.48749999999999999</v>
      </c>
      <c r="Q167">
        <v>1.0793329219799801</v>
      </c>
      <c r="R167">
        <v>0.16134930048653201</v>
      </c>
      <c r="S167">
        <v>0.36317549766922702</v>
      </c>
      <c r="T167">
        <v>224.30767590618299</v>
      </c>
      <c r="U167">
        <v>131.62744254474001</v>
      </c>
      <c r="V167">
        <v>-1.00430509536399</v>
      </c>
      <c r="W167">
        <v>0.39337613529595999</v>
      </c>
      <c r="X167">
        <v>0.178059483080203</v>
      </c>
      <c r="Y167">
        <v>0.52860910902254099</v>
      </c>
      <c r="Z167">
        <v>0.40769586333712698</v>
      </c>
      <c r="AA167">
        <v>-1.22212820180246</v>
      </c>
      <c r="AB167">
        <v>0.53140099517334005</v>
      </c>
      <c r="AC167">
        <v>6</v>
      </c>
      <c r="AD167">
        <v>8</v>
      </c>
      <c r="AE167">
        <v>4</v>
      </c>
      <c r="AF167">
        <v>18</v>
      </c>
    </row>
    <row r="168" spans="1:32" x14ac:dyDescent="0.3">
      <c r="A168" t="s">
        <v>1009</v>
      </c>
      <c r="B168" t="s">
        <v>1010</v>
      </c>
      <c r="C168" t="s">
        <v>363</v>
      </c>
      <c r="D168" t="s">
        <v>1011</v>
      </c>
      <c r="E168" t="s">
        <v>3841</v>
      </c>
      <c r="F168">
        <v>246</v>
      </c>
      <c r="G168">
        <v>246</v>
      </c>
      <c r="H168">
        <v>285</v>
      </c>
      <c r="I168">
        <v>275</v>
      </c>
      <c r="J168">
        <v>50</v>
      </c>
      <c r="K168">
        <v>24</v>
      </c>
      <c r="L168">
        <v>246</v>
      </c>
      <c r="M168">
        <v>0</v>
      </c>
      <c r="N168">
        <v>1.15853658536585</v>
      </c>
      <c r="O168">
        <v>66.363636363636402</v>
      </c>
      <c r="P168">
        <v>0.48</v>
      </c>
      <c r="Q168">
        <v>1.0793329219799801</v>
      </c>
      <c r="R168">
        <v>0.16134930048653201</v>
      </c>
      <c r="S168">
        <v>0.49088321515521</v>
      </c>
      <c r="T168">
        <v>224.30767590618299</v>
      </c>
      <c r="U168">
        <v>131.62744254474001</v>
      </c>
      <c r="V168">
        <v>-1.1999324494120001</v>
      </c>
      <c r="W168">
        <v>0.39337613529595999</v>
      </c>
      <c r="X168">
        <v>0.178059483080203</v>
      </c>
      <c r="Y168">
        <v>0.48648835324891099</v>
      </c>
      <c r="Z168">
        <v>0.56755090700014399</v>
      </c>
      <c r="AA168">
        <v>-1.46239607245001</v>
      </c>
      <c r="AB168">
        <v>0.48368652047005301</v>
      </c>
      <c r="AC168">
        <v>6</v>
      </c>
      <c r="AD168">
        <v>8</v>
      </c>
      <c r="AE168">
        <v>4</v>
      </c>
      <c r="AF168">
        <v>18</v>
      </c>
    </row>
    <row r="169" spans="1:32" x14ac:dyDescent="0.3">
      <c r="A169" t="s">
        <v>1052</v>
      </c>
      <c r="B169" t="s">
        <v>1053</v>
      </c>
      <c r="C169" t="s">
        <v>124</v>
      </c>
      <c r="D169" t="s">
        <v>1054</v>
      </c>
      <c r="E169" t="s">
        <v>3841</v>
      </c>
      <c r="F169">
        <v>231</v>
      </c>
      <c r="G169">
        <v>231</v>
      </c>
      <c r="H169">
        <v>251</v>
      </c>
      <c r="I169">
        <v>236</v>
      </c>
      <c r="J169">
        <v>20</v>
      </c>
      <c r="K169">
        <v>10</v>
      </c>
      <c r="L169">
        <v>231</v>
      </c>
      <c r="M169">
        <v>0</v>
      </c>
      <c r="N169">
        <v>1.0865800865800901</v>
      </c>
      <c r="O169">
        <v>30.932203389830502</v>
      </c>
      <c r="P169">
        <v>0.5</v>
      </c>
      <c r="Q169">
        <v>1.0793329219799801</v>
      </c>
      <c r="R169">
        <v>0.16134930048653201</v>
      </c>
      <c r="S169">
        <v>4.4915996401922502E-2</v>
      </c>
      <c r="T169">
        <v>224.30767590618299</v>
      </c>
      <c r="U169">
        <v>131.62744254474001</v>
      </c>
      <c r="V169">
        <v>-1.46911213025068</v>
      </c>
      <c r="W169">
        <v>0.39337613529595999</v>
      </c>
      <c r="X169">
        <v>0.178059483080203</v>
      </c>
      <c r="Y169">
        <v>0.59881036864525805</v>
      </c>
      <c r="Z169">
        <v>9.3222374296762899E-3</v>
      </c>
      <c r="AA169">
        <v>-1.7930002921483901</v>
      </c>
      <c r="AB169">
        <v>0.61092511967881902</v>
      </c>
      <c r="AC169">
        <v>5</v>
      </c>
      <c r="AD169">
        <v>9</v>
      </c>
      <c r="AE169">
        <v>4</v>
      </c>
      <c r="AF169">
        <v>18</v>
      </c>
    </row>
    <row r="170" spans="1:32" x14ac:dyDescent="0.3">
      <c r="A170" t="s">
        <v>1221</v>
      </c>
      <c r="B170" t="s">
        <v>1222</v>
      </c>
      <c r="C170" t="s">
        <v>29</v>
      </c>
      <c r="D170" t="s">
        <v>1223</v>
      </c>
      <c r="E170" t="s">
        <v>3841</v>
      </c>
      <c r="F170">
        <v>256</v>
      </c>
      <c r="G170">
        <v>218</v>
      </c>
      <c r="H170">
        <v>340</v>
      </c>
      <c r="I170">
        <v>262</v>
      </c>
      <c r="J170">
        <v>243</v>
      </c>
      <c r="K170">
        <v>97</v>
      </c>
      <c r="L170">
        <v>256</v>
      </c>
      <c r="M170">
        <v>-38</v>
      </c>
      <c r="N170">
        <v>1.55963302752294</v>
      </c>
      <c r="O170">
        <v>338.53053435114498</v>
      </c>
      <c r="P170">
        <v>0.39917695473251003</v>
      </c>
      <c r="Q170">
        <v>1.0793329219799801</v>
      </c>
      <c r="R170">
        <v>0.16134930048653201</v>
      </c>
      <c r="S170">
        <v>2.9767721588792799</v>
      </c>
      <c r="T170">
        <v>224.30767590618299</v>
      </c>
      <c r="U170">
        <v>131.62744254474001</v>
      </c>
      <c r="V170">
        <v>0.86777389453675002</v>
      </c>
      <c r="W170">
        <v>0.39337613529595999</v>
      </c>
      <c r="X170">
        <v>0.178059483080203</v>
      </c>
      <c r="Y170">
        <v>3.2577986503181798E-2</v>
      </c>
      <c r="Z170">
        <v>3.67920221095553</v>
      </c>
      <c r="AA170">
        <v>1.07714346588619</v>
      </c>
      <c r="AB170">
        <v>-3.0504032711046899E-2</v>
      </c>
      <c r="AC170">
        <v>10</v>
      </c>
      <c r="AD170">
        <v>3</v>
      </c>
      <c r="AE170">
        <v>5</v>
      </c>
      <c r="AF170">
        <v>18</v>
      </c>
    </row>
    <row r="171" spans="1:32" x14ac:dyDescent="0.3">
      <c r="A171" t="s">
        <v>3216</v>
      </c>
      <c r="B171" t="s">
        <v>3217</v>
      </c>
      <c r="C171" t="s">
        <v>112</v>
      </c>
      <c r="D171" t="s">
        <v>3218</v>
      </c>
      <c r="E171" t="s">
        <v>3841</v>
      </c>
      <c r="F171">
        <v>170</v>
      </c>
      <c r="G171">
        <v>170</v>
      </c>
      <c r="H171">
        <v>238</v>
      </c>
      <c r="I171">
        <v>193</v>
      </c>
      <c r="J171">
        <v>173</v>
      </c>
      <c r="K171">
        <v>72</v>
      </c>
      <c r="L171">
        <v>170</v>
      </c>
      <c r="M171">
        <v>0</v>
      </c>
      <c r="N171">
        <v>1.4</v>
      </c>
      <c r="O171">
        <v>327.17616580310897</v>
      </c>
      <c r="P171">
        <v>0.41618497109826602</v>
      </c>
      <c r="Q171">
        <v>1.0793329219799801</v>
      </c>
      <c r="R171">
        <v>0.16134930048653201</v>
      </c>
      <c r="S171">
        <v>1.98740916169504</v>
      </c>
      <c r="T171">
        <v>224.30767590618299</v>
      </c>
      <c r="U171">
        <v>131.62744254474001</v>
      </c>
      <c r="V171">
        <v>0.78151248636438597</v>
      </c>
      <c r="W171">
        <v>0.39337613529595999</v>
      </c>
      <c r="X171">
        <v>0.178059483080203</v>
      </c>
      <c r="Y171">
        <v>0.12809672030796801</v>
      </c>
      <c r="Z171">
        <v>2.4407910309043301</v>
      </c>
      <c r="AA171">
        <v>0.97119792998967303</v>
      </c>
      <c r="AB171">
        <v>7.7699776173877896E-2</v>
      </c>
      <c r="AC171">
        <v>10</v>
      </c>
      <c r="AD171">
        <v>3</v>
      </c>
      <c r="AE171">
        <v>5</v>
      </c>
      <c r="AF171">
        <v>18</v>
      </c>
    </row>
    <row r="172" spans="1:32" x14ac:dyDescent="0.3">
      <c r="A172" t="s">
        <v>55</v>
      </c>
      <c r="B172" t="s">
        <v>56</v>
      </c>
      <c r="C172" t="s">
        <v>57</v>
      </c>
      <c r="D172" t="s">
        <v>58</v>
      </c>
      <c r="E172" t="s">
        <v>3841</v>
      </c>
      <c r="F172">
        <v>169</v>
      </c>
      <c r="G172">
        <v>169</v>
      </c>
      <c r="H172">
        <v>220</v>
      </c>
      <c r="I172">
        <v>204</v>
      </c>
      <c r="J172">
        <v>155</v>
      </c>
      <c r="K172">
        <v>61</v>
      </c>
      <c r="L172">
        <v>169</v>
      </c>
      <c r="M172">
        <v>0</v>
      </c>
      <c r="N172">
        <v>1.3017751479289901</v>
      </c>
      <c r="O172">
        <v>277.32843137254901</v>
      </c>
      <c r="P172">
        <v>0.39354838709677398</v>
      </c>
      <c r="Q172">
        <v>1.0793329219799801</v>
      </c>
      <c r="R172">
        <v>0.16134930048653201</v>
      </c>
      <c r="S172">
        <v>1.3786376840696699</v>
      </c>
      <c r="T172">
        <v>224.30767590618299</v>
      </c>
      <c r="U172">
        <v>131.62744254474001</v>
      </c>
      <c r="V172">
        <v>0.40280928081044998</v>
      </c>
      <c r="W172">
        <v>0.39337613529595999</v>
      </c>
      <c r="X172">
        <v>0.178059483080203</v>
      </c>
      <c r="Y172">
        <v>9.6738347115538797E-4</v>
      </c>
      <c r="Z172">
        <v>1.6787760716495399</v>
      </c>
      <c r="AA172">
        <v>0.506077838534983</v>
      </c>
      <c r="AB172">
        <v>-6.6312585787189599E-2</v>
      </c>
      <c r="AC172">
        <v>9</v>
      </c>
      <c r="AD172">
        <v>4</v>
      </c>
      <c r="AE172">
        <v>5</v>
      </c>
      <c r="AF172">
        <v>18</v>
      </c>
    </row>
    <row r="173" spans="1:32" x14ac:dyDescent="0.3">
      <c r="A173" t="s">
        <v>3039</v>
      </c>
      <c r="B173" t="s">
        <v>3040</v>
      </c>
      <c r="C173" t="s">
        <v>158</v>
      </c>
      <c r="D173" t="s">
        <v>3041</v>
      </c>
      <c r="E173" t="s">
        <v>3841</v>
      </c>
      <c r="F173">
        <v>338</v>
      </c>
      <c r="G173">
        <v>338</v>
      </c>
      <c r="H173">
        <v>442</v>
      </c>
      <c r="I173">
        <v>451</v>
      </c>
      <c r="J173">
        <v>345</v>
      </c>
      <c r="K173">
        <v>146</v>
      </c>
      <c r="L173">
        <v>332</v>
      </c>
      <c r="M173">
        <v>6</v>
      </c>
      <c r="N173">
        <v>1.3076923076923099</v>
      </c>
      <c r="O173">
        <v>279.21286031042098</v>
      </c>
      <c r="P173">
        <v>0.42318840579710099</v>
      </c>
      <c r="Q173">
        <v>1.0793329219799801</v>
      </c>
      <c r="R173">
        <v>0.16134930048653201</v>
      </c>
      <c r="S173">
        <v>1.4153106646495099</v>
      </c>
      <c r="T173">
        <v>224.30767590618299</v>
      </c>
      <c r="U173">
        <v>131.62744254474001</v>
      </c>
      <c r="V173">
        <v>0.41712566424418401</v>
      </c>
      <c r="W173">
        <v>0.39337613529595999</v>
      </c>
      <c r="X173">
        <v>0.178059483080203</v>
      </c>
      <c r="Y173">
        <v>0.167428715311463</v>
      </c>
      <c r="Z173">
        <v>1.7246805872672999</v>
      </c>
      <c r="AA173">
        <v>0.523661100240568</v>
      </c>
      <c r="AB173">
        <v>0.122255137210372</v>
      </c>
      <c r="AC173">
        <v>9</v>
      </c>
      <c r="AD173">
        <v>4</v>
      </c>
      <c r="AE173">
        <v>5</v>
      </c>
      <c r="AF173">
        <v>18</v>
      </c>
    </row>
    <row r="174" spans="1:32" x14ac:dyDescent="0.3">
      <c r="A174" t="s">
        <v>1505</v>
      </c>
      <c r="B174" t="s">
        <v>1506</v>
      </c>
      <c r="C174" t="s">
        <v>293</v>
      </c>
      <c r="D174" t="s">
        <v>1507</v>
      </c>
      <c r="E174" t="s">
        <v>3841</v>
      </c>
      <c r="F174">
        <v>185</v>
      </c>
      <c r="G174">
        <v>185</v>
      </c>
      <c r="H174">
        <v>230</v>
      </c>
      <c r="I174">
        <v>229</v>
      </c>
      <c r="J174">
        <v>149</v>
      </c>
      <c r="K174">
        <v>62</v>
      </c>
      <c r="L174">
        <v>185</v>
      </c>
      <c r="M174">
        <v>0</v>
      </c>
      <c r="N174">
        <v>1.2432432432432401</v>
      </c>
      <c r="O174">
        <v>237.48908296943199</v>
      </c>
      <c r="P174">
        <v>0.41610738255033602</v>
      </c>
      <c r="Q174">
        <v>1.0793329219799801</v>
      </c>
      <c r="R174">
        <v>0.16134930048653201</v>
      </c>
      <c r="S174">
        <v>1.0158725248204199</v>
      </c>
      <c r="T174">
        <v>224.30767590618299</v>
      </c>
      <c r="U174">
        <v>131.62744254474001</v>
      </c>
      <c r="V174">
        <v>0.100141785089903</v>
      </c>
      <c r="W174">
        <v>0.39337613529595999</v>
      </c>
      <c r="X174">
        <v>0.178059483080203</v>
      </c>
      <c r="Y174">
        <v>0.12766097520420699</v>
      </c>
      <c r="Z174">
        <v>1.2246935658090099</v>
      </c>
      <c r="AA174">
        <v>0.134344166294249</v>
      </c>
      <c r="AB174">
        <v>7.7206163266213004E-2</v>
      </c>
      <c r="AC174">
        <v>8</v>
      </c>
      <c r="AD174">
        <v>5</v>
      </c>
      <c r="AE174">
        <v>5</v>
      </c>
      <c r="AF174">
        <v>18</v>
      </c>
    </row>
    <row r="175" spans="1:32" x14ac:dyDescent="0.3">
      <c r="A175" t="s">
        <v>1809</v>
      </c>
      <c r="B175" t="s">
        <v>1810</v>
      </c>
      <c r="C175" t="s">
        <v>132</v>
      </c>
      <c r="D175" t="s">
        <v>1811</v>
      </c>
      <c r="E175" t="s">
        <v>3841</v>
      </c>
      <c r="F175">
        <v>233</v>
      </c>
      <c r="G175">
        <v>230</v>
      </c>
      <c r="H175">
        <v>274</v>
      </c>
      <c r="I175">
        <v>268</v>
      </c>
      <c r="J175">
        <v>129</v>
      </c>
      <c r="K175">
        <v>50</v>
      </c>
      <c r="L175">
        <v>233</v>
      </c>
      <c r="M175">
        <v>-3</v>
      </c>
      <c r="N175">
        <v>1.1913043478260901</v>
      </c>
      <c r="O175">
        <v>175.69029850746301</v>
      </c>
      <c r="P175">
        <v>0.387596899224806</v>
      </c>
      <c r="Q175">
        <v>1.0793329219799801</v>
      </c>
      <c r="R175">
        <v>0.16134930048653201</v>
      </c>
      <c r="S175">
        <v>0.69396908141819103</v>
      </c>
      <c r="T175">
        <v>224.30767590618299</v>
      </c>
      <c r="U175">
        <v>131.62744254474001</v>
      </c>
      <c r="V175">
        <v>-0.369355937172414</v>
      </c>
      <c r="W175">
        <v>0.39337613529595999</v>
      </c>
      <c r="X175">
        <v>0.178059483080203</v>
      </c>
      <c r="Y175">
        <v>-3.2456772148162401E-2</v>
      </c>
      <c r="Z175">
        <v>0.82175872355104196</v>
      </c>
      <c r="AA175">
        <v>-0.44228898682891898</v>
      </c>
      <c r="AB175">
        <v>-0.10417553478904799</v>
      </c>
      <c r="AC175">
        <v>7</v>
      </c>
      <c r="AD175">
        <v>6</v>
      </c>
      <c r="AE175">
        <v>5</v>
      </c>
      <c r="AF175">
        <v>18</v>
      </c>
    </row>
    <row r="176" spans="1:32" x14ac:dyDescent="0.3">
      <c r="A176" t="s">
        <v>3976</v>
      </c>
      <c r="B176" t="s">
        <v>3977</v>
      </c>
      <c r="C176" t="s">
        <v>45</v>
      </c>
      <c r="D176" t="s">
        <v>3978</v>
      </c>
      <c r="E176" t="s">
        <v>3841</v>
      </c>
      <c r="F176">
        <v>182</v>
      </c>
      <c r="G176">
        <v>182</v>
      </c>
      <c r="H176">
        <v>222</v>
      </c>
      <c r="I176">
        <v>198</v>
      </c>
      <c r="J176">
        <v>87</v>
      </c>
      <c r="K176">
        <v>38</v>
      </c>
      <c r="L176">
        <v>182</v>
      </c>
      <c r="M176">
        <v>0</v>
      </c>
      <c r="N176">
        <v>1.2197802197802201</v>
      </c>
      <c r="O176">
        <v>160.37878787878799</v>
      </c>
      <c r="P176">
        <v>0.43678160919540199</v>
      </c>
      <c r="Q176">
        <v>1.0793329219799801</v>
      </c>
      <c r="R176">
        <v>0.16134930048653201</v>
      </c>
      <c r="S176">
        <v>0.87045495317757804</v>
      </c>
      <c r="T176">
        <v>224.30767590618299</v>
      </c>
      <c r="U176">
        <v>131.62744254474001</v>
      </c>
      <c r="V176">
        <v>-0.48568054496436802</v>
      </c>
      <c r="W176">
        <v>0.39337613529595999</v>
      </c>
      <c r="X176">
        <v>0.178059483080203</v>
      </c>
      <c r="Y176">
        <v>0.24376951538094399</v>
      </c>
      <c r="Z176">
        <v>1.04267064094632</v>
      </c>
      <c r="AA176">
        <v>-0.58515789161012899</v>
      </c>
      <c r="AB176">
        <v>0.20873414516835401</v>
      </c>
      <c r="AC176">
        <v>7</v>
      </c>
      <c r="AD176">
        <v>6</v>
      </c>
      <c r="AE176">
        <v>5</v>
      </c>
      <c r="AF176">
        <v>18</v>
      </c>
    </row>
    <row r="177" spans="1:32" x14ac:dyDescent="0.3">
      <c r="A177" t="s">
        <v>879</v>
      </c>
      <c r="B177" t="s">
        <v>880</v>
      </c>
      <c r="C177" t="s">
        <v>508</v>
      </c>
      <c r="D177" t="s">
        <v>881</v>
      </c>
      <c r="E177" t="s">
        <v>3841</v>
      </c>
      <c r="F177">
        <v>220</v>
      </c>
      <c r="G177">
        <v>220</v>
      </c>
      <c r="H177">
        <v>256</v>
      </c>
      <c r="I177">
        <v>244</v>
      </c>
      <c r="J177">
        <v>82</v>
      </c>
      <c r="K177">
        <v>35</v>
      </c>
      <c r="L177">
        <v>220</v>
      </c>
      <c r="M177">
        <v>0</v>
      </c>
      <c r="N177">
        <v>1.16363636363636</v>
      </c>
      <c r="O177">
        <v>122.66393442623</v>
      </c>
      <c r="P177">
        <v>0.42682926829268297</v>
      </c>
      <c r="Q177">
        <v>1.0793329219799801</v>
      </c>
      <c r="R177">
        <v>0.16134930048653201</v>
      </c>
      <c r="S177">
        <v>0.52249028289663901</v>
      </c>
      <c r="T177">
        <v>224.30767590618299</v>
      </c>
      <c r="U177">
        <v>131.62744254474001</v>
      </c>
      <c r="V177">
        <v>-0.77220782775145902</v>
      </c>
      <c r="W177">
        <v>0.39337613529595999</v>
      </c>
      <c r="X177">
        <v>0.178059483080203</v>
      </c>
      <c r="Y177">
        <v>0.18787616597569701</v>
      </c>
      <c r="Z177">
        <v>0.60711428886405305</v>
      </c>
      <c r="AA177">
        <v>-0.93706829009555903</v>
      </c>
      <c r="AB177">
        <v>0.145418049402848</v>
      </c>
      <c r="AC177">
        <v>6</v>
      </c>
      <c r="AD177">
        <v>7</v>
      </c>
      <c r="AE177">
        <v>5</v>
      </c>
      <c r="AF177">
        <v>18</v>
      </c>
    </row>
    <row r="178" spans="1:32" x14ac:dyDescent="0.3">
      <c r="A178" t="s">
        <v>1663</v>
      </c>
      <c r="B178" t="s">
        <v>1664</v>
      </c>
      <c r="C178" t="s">
        <v>139</v>
      </c>
      <c r="D178" t="s">
        <v>1665</v>
      </c>
      <c r="E178" t="s">
        <v>3841</v>
      </c>
      <c r="F178">
        <v>265</v>
      </c>
      <c r="G178">
        <v>265</v>
      </c>
      <c r="H178">
        <v>297</v>
      </c>
      <c r="I178">
        <v>276</v>
      </c>
      <c r="J178">
        <v>90</v>
      </c>
      <c r="K178">
        <v>37</v>
      </c>
      <c r="L178">
        <v>256</v>
      </c>
      <c r="M178">
        <v>9</v>
      </c>
      <c r="N178">
        <v>1.1207547169811301</v>
      </c>
      <c r="O178">
        <v>119.02173913043499</v>
      </c>
      <c r="P178">
        <v>0.41111111111111098</v>
      </c>
      <c r="Q178">
        <v>1.0793329219799801</v>
      </c>
      <c r="R178">
        <v>0.16134930048653201</v>
      </c>
      <c r="S178">
        <v>0.256721255538439</v>
      </c>
      <c r="T178">
        <v>224.30767590618299</v>
      </c>
      <c r="U178">
        <v>131.62744254474001</v>
      </c>
      <c r="V178">
        <v>-0.79987831367278694</v>
      </c>
      <c r="W178">
        <v>0.39337613529595999</v>
      </c>
      <c r="X178">
        <v>0.178059483080203</v>
      </c>
      <c r="Y178">
        <v>9.9601411328161998E-2</v>
      </c>
      <c r="Z178">
        <v>0.27444434292060599</v>
      </c>
      <c r="AA178">
        <v>-0.97105294814327403</v>
      </c>
      <c r="AB178">
        <v>4.5420234306528799E-2</v>
      </c>
      <c r="AC178">
        <v>6</v>
      </c>
      <c r="AD178">
        <v>7</v>
      </c>
      <c r="AE178">
        <v>5</v>
      </c>
      <c r="AF178">
        <v>18</v>
      </c>
    </row>
    <row r="179" spans="1:32" x14ac:dyDescent="0.3">
      <c r="A179" t="s">
        <v>2110</v>
      </c>
      <c r="B179" t="s">
        <v>2111</v>
      </c>
      <c r="C179" t="s">
        <v>842</v>
      </c>
      <c r="D179" t="s">
        <v>2112</v>
      </c>
      <c r="E179" t="s">
        <v>3841</v>
      </c>
      <c r="F179">
        <v>178</v>
      </c>
      <c r="G179">
        <v>178</v>
      </c>
      <c r="H179">
        <v>199</v>
      </c>
      <c r="I179">
        <v>197</v>
      </c>
      <c r="J179">
        <v>65</v>
      </c>
      <c r="K179">
        <v>27</v>
      </c>
      <c r="L179">
        <v>178</v>
      </c>
      <c r="M179">
        <v>0</v>
      </c>
      <c r="N179">
        <v>1.11797752808989</v>
      </c>
      <c r="O179">
        <v>120.431472081218</v>
      </c>
      <c r="P179">
        <v>0.41538461538461502</v>
      </c>
      <c r="Q179">
        <v>1.0793329219799801</v>
      </c>
      <c r="R179">
        <v>0.16134930048653201</v>
      </c>
      <c r="S179">
        <v>0.23950897830593701</v>
      </c>
      <c r="T179">
        <v>224.30767590618299</v>
      </c>
      <c r="U179">
        <v>131.62744254474001</v>
      </c>
      <c r="V179">
        <v>-0.78916829056871995</v>
      </c>
      <c r="W179">
        <v>0.39337613529595999</v>
      </c>
      <c r="X179">
        <v>0.178059483080203</v>
      </c>
      <c r="Y179">
        <v>0.123601841968407</v>
      </c>
      <c r="Z179">
        <v>0.25289929159006602</v>
      </c>
      <c r="AA179">
        <v>-0.95789898785830796</v>
      </c>
      <c r="AB179">
        <v>7.2607969180196796E-2</v>
      </c>
      <c r="AC179">
        <v>6</v>
      </c>
      <c r="AD179">
        <v>7</v>
      </c>
      <c r="AE179">
        <v>5</v>
      </c>
      <c r="AF179">
        <v>18</v>
      </c>
    </row>
    <row r="180" spans="1:32" x14ac:dyDescent="0.3">
      <c r="A180" t="s">
        <v>2728</v>
      </c>
      <c r="B180" t="s">
        <v>2729</v>
      </c>
      <c r="C180" t="s">
        <v>543</v>
      </c>
      <c r="D180" t="s">
        <v>2730</v>
      </c>
      <c r="E180" t="s">
        <v>3841</v>
      </c>
      <c r="F180">
        <v>206</v>
      </c>
      <c r="G180">
        <v>206</v>
      </c>
      <c r="H180">
        <v>234</v>
      </c>
      <c r="I180">
        <v>210</v>
      </c>
      <c r="J180">
        <v>73</v>
      </c>
      <c r="K180">
        <v>28</v>
      </c>
      <c r="L180">
        <v>206</v>
      </c>
      <c r="M180">
        <v>0</v>
      </c>
      <c r="N180">
        <v>1.13592233009709</v>
      </c>
      <c r="O180">
        <v>126.880952380952</v>
      </c>
      <c r="P180">
        <v>0.38356164383561597</v>
      </c>
      <c r="Q180">
        <v>1.0793329219799801</v>
      </c>
      <c r="R180">
        <v>0.16134930048653201</v>
      </c>
      <c r="S180">
        <v>0.35072608276867101</v>
      </c>
      <c r="T180">
        <v>224.30767590618299</v>
      </c>
      <c r="U180">
        <v>131.62744254474001</v>
      </c>
      <c r="V180">
        <v>-0.74017029915411103</v>
      </c>
      <c r="W180">
        <v>0.39337613529595999</v>
      </c>
      <c r="X180">
        <v>0.178059483080203</v>
      </c>
      <c r="Y180">
        <v>-5.5119173045800801E-2</v>
      </c>
      <c r="Z180">
        <v>0.39211260962557298</v>
      </c>
      <c r="AA180">
        <v>-0.89772006696820505</v>
      </c>
      <c r="AB180">
        <v>-0.12984754694755399</v>
      </c>
      <c r="AC180">
        <v>6</v>
      </c>
      <c r="AD180">
        <v>7</v>
      </c>
      <c r="AE180">
        <v>5</v>
      </c>
      <c r="AF180">
        <v>18</v>
      </c>
    </row>
    <row r="181" spans="1:32" x14ac:dyDescent="0.3">
      <c r="A181" t="s">
        <v>361</v>
      </c>
      <c r="B181" t="s">
        <v>362</v>
      </c>
      <c r="C181" t="s">
        <v>363</v>
      </c>
      <c r="D181" t="s">
        <v>364</v>
      </c>
      <c r="E181" t="s">
        <v>3841</v>
      </c>
      <c r="F181">
        <v>197</v>
      </c>
      <c r="G181">
        <v>197</v>
      </c>
      <c r="H181">
        <v>217</v>
      </c>
      <c r="I181">
        <v>204</v>
      </c>
      <c r="J181">
        <v>48</v>
      </c>
      <c r="K181">
        <v>19</v>
      </c>
      <c r="L181">
        <v>197</v>
      </c>
      <c r="M181">
        <v>0</v>
      </c>
      <c r="N181">
        <v>1.10152284263959</v>
      </c>
      <c r="O181">
        <v>85.882352941176507</v>
      </c>
      <c r="P181">
        <v>0.39583333333333298</v>
      </c>
      <c r="Q181">
        <v>1.0793329219799801</v>
      </c>
      <c r="R181">
        <v>0.16134930048653201</v>
      </c>
      <c r="S181">
        <v>0.13752721947167901</v>
      </c>
      <c r="T181">
        <v>224.30767590618299</v>
      </c>
      <c r="U181">
        <v>131.62744254474001</v>
      </c>
      <c r="V181">
        <v>-1.05164485679311</v>
      </c>
      <c r="W181">
        <v>0.39337613529595999</v>
      </c>
      <c r="X181">
        <v>0.178059483080203</v>
      </c>
      <c r="Y181">
        <v>1.3799871789286201E-2</v>
      </c>
      <c r="Z181">
        <v>0.12524609386479299</v>
      </c>
      <c r="AA181">
        <v>-1.2802704985732201</v>
      </c>
      <c r="AB181">
        <v>-5.1775917866833499E-2</v>
      </c>
      <c r="AC181">
        <v>5</v>
      </c>
      <c r="AD181">
        <v>8</v>
      </c>
      <c r="AE181">
        <v>5</v>
      </c>
      <c r="AF181">
        <v>18</v>
      </c>
    </row>
    <row r="182" spans="1:32" x14ac:dyDescent="0.3">
      <c r="A182" t="s">
        <v>793</v>
      </c>
      <c r="B182" t="s">
        <v>794</v>
      </c>
      <c r="C182" t="s">
        <v>293</v>
      </c>
      <c r="D182" t="s">
        <v>795</v>
      </c>
      <c r="E182" t="s">
        <v>3841</v>
      </c>
      <c r="F182">
        <v>425</v>
      </c>
      <c r="G182">
        <v>425</v>
      </c>
      <c r="H182">
        <v>470</v>
      </c>
      <c r="I182">
        <v>429</v>
      </c>
      <c r="J182">
        <v>111</v>
      </c>
      <c r="K182">
        <v>45</v>
      </c>
      <c r="L182">
        <v>422</v>
      </c>
      <c r="M182">
        <v>3</v>
      </c>
      <c r="N182">
        <v>1.1058823529411801</v>
      </c>
      <c r="O182">
        <v>94.440559440559397</v>
      </c>
      <c r="P182">
        <v>0.40540540540540498</v>
      </c>
      <c r="Q182">
        <v>1.0793329219799801</v>
      </c>
      <c r="R182">
        <v>0.16134930048653201</v>
      </c>
      <c r="S182">
        <v>0.16454630346173599</v>
      </c>
      <c r="T182">
        <v>224.30767590618299</v>
      </c>
      <c r="U182">
        <v>131.62744254474001</v>
      </c>
      <c r="V182">
        <v>-0.98662645079867695</v>
      </c>
      <c r="W182">
        <v>0.39337613529595999</v>
      </c>
      <c r="X182">
        <v>0.178059483080203</v>
      </c>
      <c r="Y182">
        <v>6.75575931219973E-2</v>
      </c>
      <c r="Z182">
        <v>0.15906657813927999</v>
      </c>
      <c r="AA182">
        <v>-1.20041543925801</v>
      </c>
      <c r="AB182">
        <v>9.1209342319563905E-3</v>
      </c>
      <c r="AC182">
        <v>5</v>
      </c>
      <c r="AD182">
        <v>8</v>
      </c>
      <c r="AE182">
        <v>5</v>
      </c>
      <c r="AF182">
        <v>18</v>
      </c>
    </row>
    <row r="183" spans="1:32" x14ac:dyDescent="0.3">
      <c r="A183" t="s">
        <v>327</v>
      </c>
      <c r="B183" t="s">
        <v>328</v>
      </c>
      <c r="C183" t="s">
        <v>132</v>
      </c>
      <c r="D183" t="s">
        <v>329</v>
      </c>
      <c r="E183" t="s">
        <v>3841</v>
      </c>
      <c r="F183">
        <v>431</v>
      </c>
      <c r="G183">
        <v>431</v>
      </c>
      <c r="H183">
        <v>523</v>
      </c>
      <c r="I183">
        <v>472</v>
      </c>
      <c r="J183">
        <v>266</v>
      </c>
      <c r="K183">
        <v>95</v>
      </c>
      <c r="L183">
        <v>393</v>
      </c>
      <c r="M183">
        <v>38</v>
      </c>
      <c r="N183">
        <v>1.2134570765661301</v>
      </c>
      <c r="O183">
        <v>205.69915254237301</v>
      </c>
      <c r="P183">
        <v>0.35714285714285698</v>
      </c>
      <c r="Q183">
        <v>1.0793329219799801</v>
      </c>
      <c r="R183">
        <v>0.16134930048653201</v>
      </c>
      <c r="S183">
        <v>0.83126579527588396</v>
      </c>
      <c r="T183">
        <v>224.30767590618299</v>
      </c>
      <c r="U183">
        <v>131.62744254474001</v>
      </c>
      <c r="V183">
        <v>-0.14137267278049101</v>
      </c>
      <c r="W183">
        <v>0.39337613529595999</v>
      </c>
      <c r="X183">
        <v>0.178059483080203</v>
      </c>
      <c r="Y183">
        <v>-0.203489741328646</v>
      </c>
      <c r="Z183">
        <v>0.99361656128053799</v>
      </c>
      <c r="AA183">
        <v>-0.16228185927106301</v>
      </c>
      <c r="AB183">
        <v>-0.29792201752664699</v>
      </c>
      <c r="AC183">
        <v>7</v>
      </c>
      <c r="AD183">
        <v>5</v>
      </c>
      <c r="AE183">
        <v>6</v>
      </c>
      <c r="AF183">
        <v>18</v>
      </c>
    </row>
    <row r="184" spans="1:32" x14ac:dyDescent="0.3">
      <c r="A184" t="s">
        <v>582</v>
      </c>
      <c r="B184" t="s">
        <v>583</v>
      </c>
      <c r="C184" t="s">
        <v>584</v>
      </c>
      <c r="D184" t="s">
        <v>585</v>
      </c>
      <c r="E184" t="s">
        <v>3841</v>
      </c>
      <c r="F184">
        <v>212</v>
      </c>
      <c r="G184">
        <v>212</v>
      </c>
      <c r="H184">
        <v>252</v>
      </c>
      <c r="I184">
        <v>206</v>
      </c>
      <c r="J184">
        <v>124</v>
      </c>
      <c r="K184">
        <v>41</v>
      </c>
      <c r="L184">
        <v>212</v>
      </c>
      <c r="M184">
        <v>0</v>
      </c>
      <c r="N184">
        <v>1.1886792452830199</v>
      </c>
      <c r="O184">
        <v>219.70873786407799</v>
      </c>
      <c r="P184">
        <v>0.33064516129032301</v>
      </c>
      <c r="Q184">
        <v>1.0793329219799801</v>
      </c>
      <c r="R184">
        <v>0.16134930048653201</v>
      </c>
      <c r="S184">
        <v>0.67769939487382802</v>
      </c>
      <c r="T184">
        <v>224.30767590618299</v>
      </c>
      <c r="U184">
        <v>131.62744254474001</v>
      </c>
      <c r="V184">
        <v>-3.4939051866350199E-2</v>
      </c>
      <c r="W184">
        <v>0.39337613529595999</v>
      </c>
      <c r="X184">
        <v>0.178059483080203</v>
      </c>
      <c r="Y184">
        <v>-0.35230347140445101</v>
      </c>
      <c r="Z184">
        <v>0.80139353729502605</v>
      </c>
      <c r="AA184">
        <v>-3.1560981371368903E-2</v>
      </c>
      <c r="AB184">
        <v>-0.46649850265346698</v>
      </c>
      <c r="AC184">
        <v>7</v>
      </c>
      <c r="AD184">
        <v>5</v>
      </c>
      <c r="AE184">
        <v>6</v>
      </c>
      <c r="AF184">
        <v>18</v>
      </c>
    </row>
    <row r="185" spans="1:32" x14ac:dyDescent="0.3">
      <c r="A185" t="s">
        <v>3949</v>
      </c>
      <c r="B185" t="s">
        <v>3950</v>
      </c>
      <c r="C185" t="s">
        <v>3951</v>
      </c>
      <c r="D185" t="s">
        <v>3952</v>
      </c>
      <c r="E185" t="s">
        <v>3841</v>
      </c>
      <c r="F185">
        <v>120</v>
      </c>
      <c r="G185">
        <v>120</v>
      </c>
      <c r="H185">
        <v>144</v>
      </c>
      <c r="I185">
        <v>131</v>
      </c>
      <c r="J185">
        <v>81</v>
      </c>
      <c r="K185">
        <v>26</v>
      </c>
      <c r="L185">
        <v>120</v>
      </c>
      <c r="M185">
        <v>0</v>
      </c>
      <c r="N185">
        <v>1.2</v>
      </c>
      <c r="O185">
        <v>225.687022900763</v>
      </c>
      <c r="P185">
        <v>0.32098765432098803</v>
      </c>
      <c r="Q185">
        <v>1.0793329219799801</v>
      </c>
      <c r="R185">
        <v>0.16134930048653201</v>
      </c>
      <c r="S185">
        <v>0.74786241809639298</v>
      </c>
      <c r="T185">
        <v>224.30767590618299</v>
      </c>
      <c r="U185">
        <v>131.62744254474001</v>
      </c>
      <c r="V185">
        <v>1.04791749190991E-2</v>
      </c>
      <c r="W185">
        <v>0.39337613529595999</v>
      </c>
      <c r="X185">
        <v>0.178059483080203</v>
      </c>
      <c r="Y185">
        <v>-0.40654100372944901</v>
      </c>
      <c r="Z185">
        <v>0.88921840302409605</v>
      </c>
      <c r="AA185">
        <v>2.42213027137584E-2</v>
      </c>
      <c r="AB185">
        <v>-0.52793888558482005</v>
      </c>
      <c r="AC185">
        <v>7</v>
      </c>
      <c r="AD185">
        <v>5</v>
      </c>
      <c r="AE185">
        <v>6</v>
      </c>
      <c r="AF185">
        <v>18</v>
      </c>
    </row>
    <row r="186" spans="1:32" x14ac:dyDescent="0.3">
      <c r="A186" t="s">
        <v>2644</v>
      </c>
      <c r="B186" t="s">
        <v>2645</v>
      </c>
      <c r="C186" t="s">
        <v>518</v>
      </c>
      <c r="D186" t="s">
        <v>2646</v>
      </c>
      <c r="E186" t="s">
        <v>3841</v>
      </c>
      <c r="F186">
        <v>217</v>
      </c>
      <c r="G186">
        <v>217</v>
      </c>
      <c r="H186">
        <v>262</v>
      </c>
      <c r="I186">
        <v>235</v>
      </c>
      <c r="J186">
        <v>147</v>
      </c>
      <c r="K186">
        <v>48</v>
      </c>
      <c r="L186">
        <v>217</v>
      </c>
      <c r="M186">
        <v>0</v>
      </c>
      <c r="N186">
        <v>1.2073732718893999</v>
      </c>
      <c r="O186">
        <v>228.31914893617</v>
      </c>
      <c r="P186">
        <v>0.32653061224489799</v>
      </c>
      <c r="Q186">
        <v>1.0793329219799801</v>
      </c>
      <c r="R186">
        <v>0.16134930048653201</v>
      </c>
      <c r="S186">
        <v>0.79355999389726595</v>
      </c>
      <c r="T186">
        <v>224.30767590618299</v>
      </c>
      <c r="U186">
        <v>131.62744254474001</v>
      </c>
      <c r="V186">
        <v>3.0475962705294901E-2</v>
      </c>
      <c r="W186">
        <v>0.39337613529595999</v>
      </c>
      <c r="X186">
        <v>0.178059483080203</v>
      </c>
      <c r="Y186">
        <v>-0.37541119346591101</v>
      </c>
      <c r="Z186">
        <v>0.94641923723166299</v>
      </c>
      <c r="AA186">
        <v>4.8781189262146099E-2</v>
      </c>
      <c r="AB186">
        <v>-0.49267497549924699</v>
      </c>
      <c r="AC186">
        <v>7</v>
      </c>
      <c r="AD186">
        <v>5</v>
      </c>
      <c r="AE186">
        <v>6</v>
      </c>
      <c r="AF186">
        <v>18</v>
      </c>
    </row>
    <row r="187" spans="1:32" x14ac:dyDescent="0.3">
      <c r="A187" t="s">
        <v>2763</v>
      </c>
      <c r="B187" t="s">
        <v>2764</v>
      </c>
      <c r="C187" t="s">
        <v>588</v>
      </c>
      <c r="D187" t="s">
        <v>2765</v>
      </c>
      <c r="E187" t="s">
        <v>3841</v>
      </c>
      <c r="F187">
        <v>239</v>
      </c>
      <c r="G187">
        <v>239</v>
      </c>
      <c r="H187">
        <v>288</v>
      </c>
      <c r="I187">
        <v>257</v>
      </c>
      <c r="J187">
        <v>143</v>
      </c>
      <c r="K187">
        <v>48</v>
      </c>
      <c r="L187">
        <v>218</v>
      </c>
      <c r="M187">
        <v>21</v>
      </c>
      <c r="N187">
        <v>1.2050209205020901</v>
      </c>
      <c r="O187">
        <v>203.09338521400801</v>
      </c>
      <c r="P187">
        <v>0.33566433566433601</v>
      </c>
      <c r="Q187">
        <v>1.0793329219799801</v>
      </c>
      <c r="R187">
        <v>0.16134930048653201</v>
      </c>
      <c r="S187">
        <v>0.77898074638757298</v>
      </c>
      <c r="T187">
        <v>224.30767590618299</v>
      </c>
      <c r="U187">
        <v>131.62744254474001</v>
      </c>
      <c r="V187">
        <v>-0.161169208198851</v>
      </c>
      <c r="W187">
        <v>0.39337613529595999</v>
      </c>
      <c r="X187">
        <v>0.178059483080203</v>
      </c>
      <c r="Y187">
        <v>-0.32411528233870801</v>
      </c>
      <c r="Z187">
        <v>0.92817001711313996</v>
      </c>
      <c r="AA187">
        <v>-0.18659579754577399</v>
      </c>
      <c r="AB187">
        <v>-0.43456686682676898</v>
      </c>
      <c r="AC187">
        <v>7</v>
      </c>
      <c r="AD187">
        <v>5</v>
      </c>
      <c r="AE187">
        <v>6</v>
      </c>
      <c r="AF187">
        <v>18</v>
      </c>
    </row>
    <row r="188" spans="1:32" x14ac:dyDescent="0.3">
      <c r="A188" t="s">
        <v>728</v>
      </c>
      <c r="B188" t="s">
        <v>729</v>
      </c>
      <c r="C188" t="s">
        <v>41</v>
      </c>
      <c r="D188" t="s">
        <v>730</v>
      </c>
      <c r="E188" t="s">
        <v>3841</v>
      </c>
      <c r="F188">
        <v>84</v>
      </c>
      <c r="G188">
        <v>84</v>
      </c>
      <c r="H188">
        <v>94</v>
      </c>
      <c r="I188">
        <v>91</v>
      </c>
      <c r="J188">
        <v>41</v>
      </c>
      <c r="K188">
        <v>14</v>
      </c>
      <c r="L188">
        <v>84</v>
      </c>
      <c r="M188">
        <v>0</v>
      </c>
      <c r="N188">
        <v>1.11904761904762</v>
      </c>
      <c r="O188">
        <v>164.450549450549</v>
      </c>
      <c r="P188">
        <v>0.34146341463414598</v>
      </c>
      <c r="Q188">
        <v>1.0793329219799801</v>
      </c>
      <c r="R188">
        <v>0.16134930048653201</v>
      </c>
      <c r="S188">
        <v>0.24614111711598899</v>
      </c>
      <c r="T188">
        <v>224.30767590618299</v>
      </c>
      <c r="U188">
        <v>131.62744254474001</v>
      </c>
      <c r="V188">
        <v>-0.454746558152479</v>
      </c>
      <c r="W188">
        <v>0.39337613529595999</v>
      </c>
      <c r="X188">
        <v>0.178059483080203</v>
      </c>
      <c r="Y188">
        <v>-0.29154707047212303</v>
      </c>
      <c r="Z188">
        <v>0.26120091078685798</v>
      </c>
      <c r="AA188">
        <v>-0.547165029220813</v>
      </c>
      <c r="AB188">
        <v>-0.39767353258578297</v>
      </c>
      <c r="AC188">
        <v>6</v>
      </c>
      <c r="AD188">
        <v>6</v>
      </c>
      <c r="AE188">
        <v>6</v>
      </c>
      <c r="AF188">
        <v>18</v>
      </c>
    </row>
    <row r="189" spans="1:32" x14ac:dyDescent="0.3">
      <c r="A189" t="s">
        <v>935</v>
      </c>
      <c r="B189" t="s">
        <v>936</v>
      </c>
      <c r="C189" t="s">
        <v>937</v>
      </c>
      <c r="D189" t="s">
        <v>929</v>
      </c>
      <c r="E189" t="s">
        <v>3841</v>
      </c>
      <c r="F189">
        <v>414</v>
      </c>
      <c r="G189">
        <v>414</v>
      </c>
      <c r="H189">
        <v>451</v>
      </c>
      <c r="I189">
        <v>453</v>
      </c>
      <c r="J189">
        <v>140</v>
      </c>
      <c r="K189">
        <v>47</v>
      </c>
      <c r="L189">
        <v>413</v>
      </c>
      <c r="M189">
        <v>1</v>
      </c>
      <c r="N189">
        <v>1.08937198067633</v>
      </c>
      <c r="O189">
        <v>112.80353200883</v>
      </c>
      <c r="P189">
        <v>0.33571428571428602</v>
      </c>
      <c r="Q189">
        <v>1.0793329219799801</v>
      </c>
      <c r="R189">
        <v>0.16134930048653201</v>
      </c>
      <c r="S189">
        <v>6.2219412579267303E-2</v>
      </c>
      <c r="T189">
        <v>224.30767590618299</v>
      </c>
      <c r="U189">
        <v>131.62744254474001</v>
      </c>
      <c r="V189">
        <v>-0.84711927650993402</v>
      </c>
      <c r="W189">
        <v>0.39337613529595999</v>
      </c>
      <c r="X189">
        <v>0.178059483080203</v>
      </c>
      <c r="Y189">
        <v>-0.32383475782473098</v>
      </c>
      <c r="Z189">
        <v>3.0981369728023199E-2</v>
      </c>
      <c r="AA189">
        <v>-1.0290739013144601</v>
      </c>
      <c r="AB189">
        <v>-0.43424908810746699</v>
      </c>
      <c r="AC189">
        <v>5</v>
      </c>
      <c r="AD189">
        <v>7</v>
      </c>
      <c r="AE189">
        <v>6</v>
      </c>
      <c r="AF189">
        <v>18</v>
      </c>
    </row>
    <row r="190" spans="1:32" x14ac:dyDescent="0.3">
      <c r="A190" t="s">
        <v>1153</v>
      </c>
      <c r="B190" t="s">
        <v>1154</v>
      </c>
      <c r="C190" t="s">
        <v>45</v>
      </c>
      <c r="D190" t="s">
        <v>1155</v>
      </c>
      <c r="E190" t="s">
        <v>3841</v>
      </c>
      <c r="F190">
        <v>178</v>
      </c>
      <c r="G190">
        <v>178</v>
      </c>
      <c r="H190">
        <v>190</v>
      </c>
      <c r="I190">
        <v>160</v>
      </c>
      <c r="J190">
        <v>47</v>
      </c>
      <c r="K190">
        <v>15</v>
      </c>
      <c r="L190">
        <v>175</v>
      </c>
      <c r="M190">
        <v>3</v>
      </c>
      <c r="N190">
        <v>1.0674157303370799</v>
      </c>
      <c r="O190">
        <v>107.21875</v>
      </c>
      <c r="P190">
        <v>0.319148936170213</v>
      </c>
      <c r="Q190">
        <v>1.0793329219799801</v>
      </c>
      <c r="R190">
        <v>0.16134930048653201</v>
      </c>
      <c r="S190">
        <v>-7.3859580469001901E-2</v>
      </c>
      <c r="T190">
        <v>224.30767590618299</v>
      </c>
      <c r="U190">
        <v>131.62744254474001</v>
      </c>
      <c r="V190">
        <v>-0.88954798211159303</v>
      </c>
      <c r="W190">
        <v>0.39337613529595999</v>
      </c>
      <c r="X190">
        <v>0.178059483080203</v>
      </c>
      <c r="Y190">
        <v>-0.41686743015149202</v>
      </c>
      <c r="Z190">
        <v>-0.139352215458308</v>
      </c>
      <c r="AA190">
        <v>-1.08118448062915</v>
      </c>
      <c r="AB190">
        <v>-0.53963668167703704</v>
      </c>
      <c r="AC190">
        <v>5</v>
      </c>
      <c r="AD190">
        <v>7</v>
      </c>
      <c r="AE190">
        <v>6</v>
      </c>
      <c r="AF190">
        <v>18</v>
      </c>
    </row>
    <row r="191" spans="1:32" x14ac:dyDescent="0.3">
      <c r="A191" t="s">
        <v>2943</v>
      </c>
      <c r="B191" t="s">
        <v>2944</v>
      </c>
      <c r="C191" t="s">
        <v>482</v>
      </c>
      <c r="D191" t="s">
        <v>2945</v>
      </c>
      <c r="E191" t="s">
        <v>3841</v>
      </c>
      <c r="F191">
        <v>203</v>
      </c>
      <c r="G191">
        <v>203</v>
      </c>
      <c r="H191">
        <v>221</v>
      </c>
      <c r="I191">
        <v>209</v>
      </c>
      <c r="J191">
        <v>78</v>
      </c>
      <c r="K191">
        <v>26</v>
      </c>
      <c r="L191">
        <v>203</v>
      </c>
      <c r="M191">
        <v>0</v>
      </c>
      <c r="N191">
        <v>1.0886699507389199</v>
      </c>
      <c r="O191">
        <v>136.22009569378</v>
      </c>
      <c r="P191">
        <v>0.33333333333333298</v>
      </c>
      <c r="Q191">
        <v>1.0793329219799801</v>
      </c>
      <c r="R191">
        <v>0.16134930048653201</v>
      </c>
      <c r="S191">
        <v>5.7868417965126297E-2</v>
      </c>
      <c r="T191">
        <v>224.30767590618299</v>
      </c>
      <c r="U191">
        <v>131.62744254474001</v>
      </c>
      <c r="V191">
        <v>-0.66921896003914505</v>
      </c>
      <c r="W191">
        <v>0.39337613529595999</v>
      </c>
      <c r="X191">
        <v>0.178059483080203</v>
      </c>
      <c r="Y191">
        <v>-0.33720642632429598</v>
      </c>
      <c r="Z191">
        <v>2.5535117553816201E-2</v>
      </c>
      <c r="AA191">
        <v>-0.81057822910149202</v>
      </c>
      <c r="AB191">
        <v>-0.449396540394225</v>
      </c>
      <c r="AC191">
        <v>5</v>
      </c>
      <c r="AD191">
        <v>7</v>
      </c>
      <c r="AE191">
        <v>6</v>
      </c>
      <c r="AF191">
        <v>18</v>
      </c>
    </row>
    <row r="192" spans="1:32" x14ac:dyDescent="0.3">
      <c r="A192" t="s">
        <v>3597</v>
      </c>
      <c r="B192" t="s">
        <v>3598</v>
      </c>
      <c r="C192" t="s">
        <v>100</v>
      </c>
      <c r="D192" t="s">
        <v>1306</v>
      </c>
      <c r="E192" t="s">
        <v>3841</v>
      </c>
      <c r="F192">
        <v>194</v>
      </c>
      <c r="G192">
        <v>194</v>
      </c>
      <c r="H192">
        <v>215</v>
      </c>
      <c r="I192">
        <v>225</v>
      </c>
      <c r="J192">
        <v>82</v>
      </c>
      <c r="K192">
        <v>28</v>
      </c>
      <c r="L192">
        <v>194</v>
      </c>
      <c r="M192">
        <v>0</v>
      </c>
      <c r="N192">
        <v>1.10824742268041</v>
      </c>
      <c r="O192">
        <v>133.02222222222201</v>
      </c>
      <c r="P192">
        <v>0.34146341463414598</v>
      </c>
      <c r="Q192">
        <v>1.0793329219799801</v>
      </c>
      <c r="R192">
        <v>0.16134930048653201</v>
      </c>
      <c r="S192">
        <v>0.17920437593000399</v>
      </c>
      <c r="T192">
        <v>224.30767590618299</v>
      </c>
      <c r="U192">
        <v>131.62744254474001</v>
      </c>
      <c r="V192">
        <v>-0.69351384421932405</v>
      </c>
      <c r="W192">
        <v>0.39337613529595999</v>
      </c>
      <c r="X192">
        <v>0.178059483080203</v>
      </c>
      <c r="Y192">
        <v>-0.29154707047212303</v>
      </c>
      <c r="Z192">
        <v>0.17741446549141099</v>
      </c>
      <c r="AA192">
        <v>-0.84041700148589105</v>
      </c>
      <c r="AB192">
        <v>-0.39767353258578297</v>
      </c>
      <c r="AC192">
        <v>5</v>
      </c>
      <c r="AD192">
        <v>7</v>
      </c>
      <c r="AE192">
        <v>6</v>
      </c>
      <c r="AF192">
        <v>18</v>
      </c>
    </row>
    <row r="193" spans="1:32" x14ac:dyDescent="0.3">
      <c r="A193" t="s">
        <v>2299</v>
      </c>
      <c r="B193" t="s">
        <v>2300</v>
      </c>
      <c r="C193" t="s">
        <v>88</v>
      </c>
      <c r="D193" t="s">
        <v>2301</v>
      </c>
      <c r="E193" t="s">
        <v>3841</v>
      </c>
      <c r="F193">
        <v>298</v>
      </c>
      <c r="G193">
        <v>298</v>
      </c>
      <c r="H193">
        <v>312</v>
      </c>
      <c r="I193">
        <v>322</v>
      </c>
      <c r="J193">
        <v>80</v>
      </c>
      <c r="K193">
        <v>29</v>
      </c>
      <c r="L193">
        <v>297</v>
      </c>
      <c r="M193">
        <v>1</v>
      </c>
      <c r="N193">
        <v>1.0469798657718099</v>
      </c>
      <c r="O193">
        <v>90.683229813664596</v>
      </c>
      <c r="P193">
        <v>0.36249999999999999</v>
      </c>
      <c r="Q193">
        <v>1.0793329219799801</v>
      </c>
      <c r="R193">
        <v>0.16134930048653201</v>
      </c>
      <c r="S193">
        <v>-0.200515627341497</v>
      </c>
      <c r="T193">
        <v>224.30767590618299</v>
      </c>
      <c r="U193">
        <v>131.62744254474001</v>
      </c>
      <c r="V193">
        <v>-1.0151716352545499</v>
      </c>
      <c r="W193">
        <v>0.39337613529595999</v>
      </c>
      <c r="X193">
        <v>0.178059483080203</v>
      </c>
      <c r="Y193">
        <v>-0.17340348720462501</v>
      </c>
      <c r="Z193">
        <v>-0.29789085589098302</v>
      </c>
      <c r="AA193">
        <v>-1.235474394688</v>
      </c>
      <c r="AB193">
        <v>-0.263840249881442</v>
      </c>
      <c r="AC193">
        <v>4</v>
      </c>
      <c r="AD193">
        <v>8</v>
      </c>
      <c r="AE193">
        <v>6</v>
      </c>
      <c r="AF193">
        <v>18</v>
      </c>
    </row>
    <row r="194" spans="1:32" x14ac:dyDescent="0.3">
      <c r="A194" t="s">
        <v>2612</v>
      </c>
      <c r="B194" t="s">
        <v>2613</v>
      </c>
      <c r="C194" t="s">
        <v>197</v>
      </c>
      <c r="D194" t="s">
        <v>2614</v>
      </c>
      <c r="E194" t="s">
        <v>3841</v>
      </c>
      <c r="F194">
        <v>240</v>
      </c>
      <c r="G194">
        <v>240</v>
      </c>
      <c r="H194">
        <v>243</v>
      </c>
      <c r="I194">
        <v>230</v>
      </c>
      <c r="J194">
        <v>60</v>
      </c>
      <c r="K194">
        <v>22</v>
      </c>
      <c r="L194">
        <v>240</v>
      </c>
      <c r="M194">
        <v>0</v>
      </c>
      <c r="N194">
        <v>1.0125</v>
      </c>
      <c r="O194">
        <v>95.2173913043478</v>
      </c>
      <c r="P194">
        <v>0.36666666666666697</v>
      </c>
      <c r="Q194">
        <v>1.0793329219799801</v>
      </c>
      <c r="R194">
        <v>0.16134930048653201</v>
      </c>
      <c r="S194">
        <v>-0.41421265402733798</v>
      </c>
      <c r="T194">
        <v>224.30767590618299</v>
      </c>
      <c r="U194">
        <v>131.62744254474001</v>
      </c>
      <c r="V194">
        <v>-0.98072470380147003</v>
      </c>
      <c r="W194">
        <v>0.39337613529595999</v>
      </c>
      <c r="X194">
        <v>0.178059483080203</v>
      </c>
      <c r="Y194">
        <v>-0.15000306733038599</v>
      </c>
      <c r="Z194">
        <v>-0.56538093561362501</v>
      </c>
      <c r="AA194">
        <v>-1.1931669632408399</v>
      </c>
      <c r="AB194">
        <v>-0.23733220837961599</v>
      </c>
      <c r="AC194">
        <v>4</v>
      </c>
      <c r="AD194">
        <v>8</v>
      </c>
      <c r="AE194">
        <v>6</v>
      </c>
      <c r="AF194">
        <v>18</v>
      </c>
    </row>
    <row r="195" spans="1:32" x14ac:dyDescent="0.3">
      <c r="A195" t="s">
        <v>3336</v>
      </c>
      <c r="B195" t="s">
        <v>3337</v>
      </c>
      <c r="C195" t="s">
        <v>3338</v>
      </c>
      <c r="D195" t="s">
        <v>3339</v>
      </c>
      <c r="E195" t="s">
        <v>3841</v>
      </c>
      <c r="F195">
        <v>99</v>
      </c>
      <c r="G195">
        <v>99</v>
      </c>
      <c r="H195">
        <v>100</v>
      </c>
      <c r="I195">
        <v>98</v>
      </c>
      <c r="J195">
        <v>26</v>
      </c>
      <c r="K195">
        <v>9</v>
      </c>
      <c r="L195">
        <v>99</v>
      </c>
      <c r="M195">
        <v>0</v>
      </c>
      <c r="N195">
        <v>1.0101010101010099</v>
      </c>
      <c r="O195">
        <v>96.836734693877602</v>
      </c>
      <c r="P195">
        <v>0.34615384615384598</v>
      </c>
      <c r="Q195">
        <v>1.0793329219799801</v>
      </c>
      <c r="R195">
        <v>0.16134930048653201</v>
      </c>
      <c r="S195">
        <v>-0.42908095461343199</v>
      </c>
      <c r="T195">
        <v>224.30767590618299</v>
      </c>
      <c r="U195">
        <v>131.62744254474001</v>
      </c>
      <c r="V195">
        <v>-0.96842222828251201</v>
      </c>
      <c r="W195">
        <v>0.39337613529595999</v>
      </c>
      <c r="X195">
        <v>0.178059483080203</v>
      </c>
      <c r="Y195">
        <v>-0.26520513440356203</v>
      </c>
      <c r="Z195">
        <v>-0.58399197092279398</v>
      </c>
      <c r="AA195">
        <v>-1.17805716629543</v>
      </c>
      <c r="AB195">
        <v>-0.36783333577322103</v>
      </c>
      <c r="AC195">
        <v>4</v>
      </c>
      <c r="AD195">
        <v>8</v>
      </c>
      <c r="AE195">
        <v>6</v>
      </c>
      <c r="AF195">
        <v>18</v>
      </c>
    </row>
    <row r="196" spans="1:32" x14ac:dyDescent="0.3">
      <c r="A196" t="s">
        <v>3053</v>
      </c>
      <c r="B196" t="s">
        <v>3054</v>
      </c>
      <c r="C196" t="s">
        <v>293</v>
      </c>
      <c r="D196" t="s">
        <v>3055</v>
      </c>
      <c r="E196" t="s">
        <v>3841</v>
      </c>
      <c r="F196">
        <v>144</v>
      </c>
      <c r="G196">
        <v>144</v>
      </c>
      <c r="H196">
        <v>143</v>
      </c>
      <c r="I196">
        <v>139</v>
      </c>
      <c r="J196">
        <v>9</v>
      </c>
      <c r="K196">
        <v>3</v>
      </c>
      <c r="L196">
        <v>144</v>
      </c>
      <c r="M196">
        <v>0</v>
      </c>
      <c r="N196">
        <v>0.99305555555555602</v>
      </c>
      <c r="O196">
        <v>23.633093525179898</v>
      </c>
      <c r="P196">
        <v>0.33333333333333298</v>
      </c>
      <c r="Q196">
        <v>1.0793329219799801</v>
      </c>
      <c r="R196">
        <v>0.16134930048653201</v>
      </c>
      <c r="S196">
        <v>-0.53472414298831705</v>
      </c>
      <c r="T196">
        <v>224.30767590618299</v>
      </c>
      <c r="U196">
        <v>131.62744254474001</v>
      </c>
      <c r="V196">
        <v>-1.5245649273539099</v>
      </c>
      <c r="W196">
        <v>0.39337613529595999</v>
      </c>
      <c r="X196">
        <v>0.178059483080203</v>
      </c>
      <c r="Y196">
        <v>-0.33720642632429598</v>
      </c>
      <c r="Z196">
        <v>-0.71622827443531401</v>
      </c>
      <c r="AA196">
        <v>-1.8611069510881999</v>
      </c>
      <c r="AB196">
        <v>-0.449396540394225</v>
      </c>
      <c r="AC196">
        <v>3</v>
      </c>
      <c r="AD196">
        <v>9</v>
      </c>
      <c r="AE196">
        <v>6</v>
      </c>
      <c r="AF196">
        <v>18</v>
      </c>
    </row>
    <row r="197" spans="1:32" x14ac:dyDescent="0.3">
      <c r="A197" t="s">
        <v>2249</v>
      </c>
      <c r="B197" t="s">
        <v>2250</v>
      </c>
      <c r="C197" t="s">
        <v>33</v>
      </c>
      <c r="D197" t="s">
        <v>2251</v>
      </c>
      <c r="E197" t="s">
        <v>3841</v>
      </c>
      <c r="F197">
        <v>277</v>
      </c>
      <c r="G197">
        <v>277</v>
      </c>
      <c r="H197">
        <v>310</v>
      </c>
      <c r="I197">
        <v>292</v>
      </c>
      <c r="J197">
        <v>182</v>
      </c>
      <c r="K197">
        <v>54</v>
      </c>
      <c r="L197">
        <v>275</v>
      </c>
      <c r="M197">
        <v>2</v>
      </c>
      <c r="N197">
        <v>1.1191335740072199</v>
      </c>
      <c r="O197">
        <v>227.5</v>
      </c>
      <c r="P197">
        <v>0.29670329670329698</v>
      </c>
      <c r="Q197">
        <v>1.0793329219799801</v>
      </c>
      <c r="R197">
        <v>0.16134930048653201</v>
      </c>
      <c r="S197">
        <v>0.246673843067337</v>
      </c>
      <c r="T197">
        <v>224.30767590618299</v>
      </c>
      <c r="U197">
        <v>131.62744254474001</v>
      </c>
      <c r="V197">
        <v>2.42527244478794E-2</v>
      </c>
      <c r="W197">
        <v>0.39337613529595999</v>
      </c>
      <c r="X197">
        <v>0.178059483080203</v>
      </c>
      <c r="Y197">
        <v>-0.54292440324068203</v>
      </c>
      <c r="Z197">
        <v>0.26186773759959597</v>
      </c>
      <c r="AA197">
        <v>4.11378603835338E-2</v>
      </c>
      <c r="AB197">
        <v>-0.68243426788280503</v>
      </c>
      <c r="AC197">
        <v>6</v>
      </c>
      <c r="AD197">
        <v>5</v>
      </c>
      <c r="AE197">
        <v>7</v>
      </c>
      <c r="AF197">
        <v>18</v>
      </c>
    </row>
    <row r="198" spans="1:32" x14ac:dyDescent="0.3">
      <c r="A198" t="s">
        <v>2497</v>
      </c>
      <c r="B198" t="s">
        <v>2498</v>
      </c>
      <c r="C198" t="s">
        <v>17</v>
      </c>
      <c r="D198" t="s">
        <v>1510</v>
      </c>
      <c r="E198" t="s">
        <v>3841</v>
      </c>
      <c r="F198">
        <v>401</v>
      </c>
      <c r="G198">
        <v>401</v>
      </c>
      <c r="H198">
        <v>425</v>
      </c>
      <c r="I198">
        <v>438</v>
      </c>
      <c r="J198">
        <v>196</v>
      </c>
      <c r="K198">
        <v>58</v>
      </c>
      <c r="L198">
        <v>397</v>
      </c>
      <c r="M198">
        <v>4</v>
      </c>
      <c r="N198">
        <v>1.05985037406484</v>
      </c>
      <c r="O198">
        <v>163.333333333333</v>
      </c>
      <c r="P198">
        <v>0.29591836734693899</v>
      </c>
      <c r="Q198">
        <v>1.0793329219799801</v>
      </c>
      <c r="R198">
        <v>0.16134930048653201</v>
      </c>
      <c r="S198">
        <v>-0.12074764412609899</v>
      </c>
      <c r="T198">
        <v>224.30767590618299</v>
      </c>
      <c r="U198">
        <v>131.62744254474001</v>
      </c>
      <c r="V198">
        <v>-0.46323427238301601</v>
      </c>
      <c r="W198">
        <v>0.39337613529595999</v>
      </c>
      <c r="X198">
        <v>0.178059483080203</v>
      </c>
      <c r="Y198">
        <v>-0.54733264560317596</v>
      </c>
      <c r="Z198">
        <v>-0.198043214019161</v>
      </c>
      <c r="AA198">
        <v>-0.55758956844110796</v>
      </c>
      <c r="AB198">
        <v>-0.68742793347184705</v>
      </c>
      <c r="AC198">
        <v>5</v>
      </c>
      <c r="AD198">
        <v>6</v>
      </c>
      <c r="AE198">
        <v>7</v>
      </c>
      <c r="AF198">
        <v>18</v>
      </c>
    </row>
    <row r="199" spans="1:32" x14ac:dyDescent="0.3">
      <c r="A199" t="s">
        <v>3355</v>
      </c>
      <c r="B199" t="s">
        <v>3356</v>
      </c>
      <c r="C199" t="s">
        <v>606</v>
      </c>
      <c r="D199" t="s">
        <v>3357</v>
      </c>
      <c r="E199" t="s">
        <v>3841</v>
      </c>
      <c r="F199">
        <v>287</v>
      </c>
      <c r="G199">
        <v>287</v>
      </c>
      <c r="H199">
        <v>313</v>
      </c>
      <c r="I199">
        <v>288</v>
      </c>
      <c r="J199">
        <v>155</v>
      </c>
      <c r="K199">
        <v>45</v>
      </c>
      <c r="L199">
        <v>283</v>
      </c>
      <c r="M199">
        <v>4</v>
      </c>
      <c r="N199">
        <v>1.0905923344947701</v>
      </c>
      <c r="O199">
        <v>196.440972222222</v>
      </c>
      <c r="P199">
        <v>0.29032258064516098</v>
      </c>
      <c r="Q199">
        <v>1.0793329219799801</v>
      </c>
      <c r="R199">
        <v>0.16134930048653201</v>
      </c>
      <c r="S199">
        <v>6.9782840587725506E-2</v>
      </c>
      <c r="T199">
        <v>224.30767590618299</v>
      </c>
      <c r="U199">
        <v>131.62744254474001</v>
      </c>
      <c r="V199">
        <v>-0.21170891985149101</v>
      </c>
      <c r="W199">
        <v>0.39337613529595999</v>
      </c>
      <c r="X199">
        <v>0.178059483080203</v>
      </c>
      <c r="Y199">
        <v>-0.57875914760676195</v>
      </c>
      <c r="Z199">
        <v>4.0448707633165097E-2</v>
      </c>
      <c r="AA199">
        <v>-0.24866824626345899</v>
      </c>
      <c r="AB199">
        <v>-0.72302793654210695</v>
      </c>
      <c r="AC199">
        <v>5</v>
      </c>
      <c r="AD199">
        <v>6</v>
      </c>
      <c r="AE199">
        <v>7</v>
      </c>
      <c r="AF199">
        <v>18</v>
      </c>
    </row>
    <row r="200" spans="1:32" x14ac:dyDescent="0.3">
      <c r="A200" t="s">
        <v>3565</v>
      </c>
      <c r="B200" t="s">
        <v>3566</v>
      </c>
      <c r="C200" t="s">
        <v>41</v>
      </c>
      <c r="D200" t="s">
        <v>3567</v>
      </c>
      <c r="E200" t="s">
        <v>3841</v>
      </c>
      <c r="F200">
        <v>246</v>
      </c>
      <c r="G200">
        <v>246</v>
      </c>
      <c r="H200">
        <v>262</v>
      </c>
      <c r="I200">
        <v>257</v>
      </c>
      <c r="J200">
        <v>126</v>
      </c>
      <c r="K200">
        <v>31</v>
      </c>
      <c r="L200">
        <v>238</v>
      </c>
      <c r="M200">
        <v>8</v>
      </c>
      <c r="N200">
        <v>1.0650406504065</v>
      </c>
      <c r="O200">
        <v>178.94941634241201</v>
      </c>
      <c r="P200">
        <v>0.24603174603174599</v>
      </c>
      <c r="Q200">
        <v>1.0793329219799801</v>
      </c>
      <c r="R200">
        <v>0.16134930048653201</v>
      </c>
      <c r="S200">
        <v>-8.8579693437653304E-2</v>
      </c>
      <c r="T200">
        <v>224.30767590618299</v>
      </c>
      <c r="U200">
        <v>131.62744254474001</v>
      </c>
      <c r="V200">
        <v>-0.34459576731769698</v>
      </c>
      <c r="W200">
        <v>0.39337613529595999</v>
      </c>
      <c r="X200">
        <v>0.178059483080203</v>
      </c>
      <c r="Y200">
        <v>-0.82750093797501501</v>
      </c>
      <c r="Z200">
        <v>-0.15777776050484399</v>
      </c>
      <c r="AA200">
        <v>-0.411878754492982</v>
      </c>
      <c r="AB200">
        <v>-1.0048031242420099</v>
      </c>
      <c r="AC200">
        <v>5</v>
      </c>
      <c r="AD200">
        <v>6</v>
      </c>
      <c r="AE200">
        <v>7</v>
      </c>
      <c r="AF200">
        <v>18</v>
      </c>
    </row>
    <row r="201" spans="1:32" x14ac:dyDescent="0.3">
      <c r="A201" t="s">
        <v>308</v>
      </c>
      <c r="B201" t="s">
        <v>309</v>
      </c>
      <c r="C201" t="s">
        <v>100</v>
      </c>
      <c r="D201" t="s">
        <v>310</v>
      </c>
      <c r="E201" t="s">
        <v>3841</v>
      </c>
      <c r="F201">
        <v>333</v>
      </c>
      <c r="G201">
        <v>333</v>
      </c>
      <c r="H201">
        <v>342</v>
      </c>
      <c r="I201">
        <v>348</v>
      </c>
      <c r="J201">
        <v>122</v>
      </c>
      <c r="K201">
        <v>36</v>
      </c>
      <c r="L201">
        <v>333</v>
      </c>
      <c r="M201">
        <v>0</v>
      </c>
      <c r="N201">
        <v>1.0270270270270301</v>
      </c>
      <c r="O201">
        <v>127.959770114943</v>
      </c>
      <c r="P201">
        <v>0.29508196721311503</v>
      </c>
      <c r="Q201">
        <v>1.0793329219799801</v>
      </c>
      <c r="R201">
        <v>0.16134930048653201</v>
      </c>
      <c r="S201">
        <v>-0.32417800879973402</v>
      </c>
      <c r="T201">
        <v>224.30767590618299</v>
      </c>
      <c r="U201">
        <v>131.62744254474001</v>
      </c>
      <c r="V201">
        <v>-0.73197430511872197</v>
      </c>
      <c r="W201">
        <v>0.39337613529595999</v>
      </c>
      <c r="X201">
        <v>0.178059483080203</v>
      </c>
      <c r="Y201">
        <v>-0.55202995303862001</v>
      </c>
      <c r="Z201">
        <v>-0.45268224811556801</v>
      </c>
      <c r="AA201">
        <v>-0.88765381603767501</v>
      </c>
      <c r="AB201">
        <v>-0.69274905254213603</v>
      </c>
      <c r="AC201">
        <v>4</v>
      </c>
      <c r="AD201">
        <v>7</v>
      </c>
      <c r="AE201">
        <v>7</v>
      </c>
      <c r="AF201">
        <v>18</v>
      </c>
    </row>
    <row r="202" spans="1:32" x14ac:dyDescent="0.3">
      <c r="A202" t="s">
        <v>2360</v>
      </c>
      <c r="B202" t="s">
        <v>2361</v>
      </c>
      <c r="C202" t="s">
        <v>356</v>
      </c>
      <c r="D202" t="s">
        <v>2362</v>
      </c>
      <c r="E202" t="s">
        <v>3841</v>
      </c>
      <c r="F202">
        <v>287</v>
      </c>
      <c r="G202">
        <v>287</v>
      </c>
      <c r="H202">
        <v>301</v>
      </c>
      <c r="I202">
        <v>290</v>
      </c>
      <c r="J202">
        <v>102</v>
      </c>
      <c r="K202">
        <v>24</v>
      </c>
      <c r="L202">
        <v>287</v>
      </c>
      <c r="M202">
        <v>0</v>
      </c>
      <c r="N202">
        <v>1.0487804878048801</v>
      </c>
      <c r="O202">
        <v>128.37931034482801</v>
      </c>
      <c r="P202">
        <v>0.23529411764705899</v>
      </c>
      <c r="Q202">
        <v>1.0793329219799801</v>
      </c>
      <c r="R202">
        <v>0.16134930048653201</v>
      </c>
      <c r="S202">
        <v>-0.18935585145380299</v>
      </c>
      <c r="T202">
        <v>224.30767590618299</v>
      </c>
      <c r="U202">
        <v>131.62744254474001</v>
      </c>
      <c r="V202">
        <v>-0.72878697410495996</v>
      </c>
      <c r="W202">
        <v>0.39337613529595999</v>
      </c>
      <c r="X202">
        <v>0.178059483080203</v>
      </c>
      <c r="Y202">
        <v>-0.88780454101226902</v>
      </c>
      <c r="Z202">
        <v>-0.28392187659266699</v>
      </c>
      <c r="AA202">
        <v>-0.88373916289802401</v>
      </c>
      <c r="AB202">
        <v>-1.0731151639665999</v>
      </c>
      <c r="AC202">
        <v>4</v>
      </c>
      <c r="AD202">
        <v>7</v>
      </c>
      <c r="AE202">
        <v>7</v>
      </c>
      <c r="AF202">
        <v>18</v>
      </c>
    </row>
    <row r="203" spans="1:32" x14ac:dyDescent="0.3">
      <c r="A203" t="s">
        <v>2799</v>
      </c>
      <c r="B203" t="s">
        <v>2800</v>
      </c>
      <c r="C203" t="s">
        <v>978</v>
      </c>
      <c r="D203" t="s">
        <v>2801</v>
      </c>
      <c r="E203" t="s">
        <v>3841</v>
      </c>
      <c r="F203">
        <v>378</v>
      </c>
      <c r="G203">
        <v>378</v>
      </c>
      <c r="H203">
        <v>383</v>
      </c>
      <c r="I203">
        <v>364</v>
      </c>
      <c r="J203">
        <v>126</v>
      </c>
      <c r="K203">
        <v>31</v>
      </c>
      <c r="L203">
        <v>378</v>
      </c>
      <c r="M203">
        <v>0</v>
      </c>
      <c r="N203">
        <v>1.0132275132275099</v>
      </c>
      <c r="O203">
        <v>126.346153846154</v>
      </c>
      <c r="P203">
        <v>0.24603174603174599</v>
      </c>
      <c r="Q203">
        <v>1.0793329219799801</v>
      </c>
      <c r="R203">
        <v>0.16134930048653201</v>
      </c>
      <c r="S203">
        <v>-0.40970372076689299</v>
      </c>
      <c r="T203">
        <v>224.30767590618299</v>
      </c>
      <c r="U203">
        <v>131.62744254474001</v>
      </c>
      <c r="V203">
        <v>-0.74423327055626898</v>
      </c>
      <c r="W203">
        <v>0.39337613529595999</v>
      </c>
      <c r="X203">
        <v>0.178059483080203</v>
      </c>
      <c r="Y203">
        <v>-0.82750093797501501</v>
      </c>
      <c r="Z203">
        <v>-0.55973698756247303</v>
      </c>
      <c r="AA203">
        <v>-0.90271017426709999</v>
      </c>
      <c r="AB203">
        <v>-1.0048031242420099</v>
      </c>
      <c r="AC203">
        <v>4</v>
      </c>
      <c r="AD203">
        <v>7</v>
      </c>
      <c r="AE203">
        <v>7</v>
      </c>
      <c r="AF203">
        <v>18</v>
      </c>
    </row>
    <row r="204" spans="1:32" x14ac:dyDescent="0.3">
      <c r="A204" t="s">
        <v>3333</v>
      </c>
      <c r="B204" t="s">
        <v>3334</v>
      </c>
      <c r="C204" t="s">
        <v>3257</v>
      </c>
      <c r="D204" t="s">
        <v>3335</v>
      </c>
      <c r="E204" t="s">
        <v>3841</v>
      </c>
      <c r="F204">
        <v>235</v>
      </c>
      <c r="G204">
        <v>235</v>
      </c>
      <c r="H204">
        <v>246</v>
      </c>
      <c r="I204">
        <v>260</v>
      </c>
      <c r="J204">
        <v>94</v>
      </c>
      <c r="K204">
        <v>24</v>
      </c>
      <c r="L204">
        <v>232</v>
      </c>
      <c r="M204">
        <v>3</v>
      </c>
      <c r="N204">
        <v>1.0468085106383</v>
      </c>
      <c r="O204">
        <v>131.961538461538</v>
      </c>
      <c r="P204">
        <v>0.25531914893617003</v>
      </c>
      <c r="Q204">
        <v>1.0793329219799801</v>
      </c>
      <c r="R204">
        <v>0.16134930048653201</v>
      </c>
      <c r="S204">
        <v>-0.20157764083023</v>
      </c>
      <c r="T204">
        <v>224.30767590618299</v>
      </c>
      <c r="U204">
        <v>131.62744254474001</v>
      </c>
      <c r="V204">
        <v>-0.70157207083360595</v>
      </c>
      <c r="W204">
        <v>0.39337613529595999</v>
      </c>
      <c r="X204">
        <v>0.178059483080203</v>
      </c>
      <c r="Y204">
        <v>-0.77534194737387496</v>
      </c>
      <c r="Z204">
        <v>-0.29922020556502099</v>
      </c>
      <c r="AA204">
        <v>-0.8503140476287</v>
      </c>
      <c r="AB204">
        <v>-0.94571731744969201</v>
      </c>
      <c r="AC204">
        <v>4</v>
      </c>
      <c r="AD204">
        <v>7</v>
      </c>
      <c r="AE204">
        <v>7</v>
      </c>
      <c r="AF204">
        <v>18</v>
      </c>
    </row>
    <row r="205" spans="1:32" x14ac:dyDescent="0.3">
      <c r="A205" t="s">
        <v>3618</v>
      </c>
      <c r="B205" t="s">
        <v>3619</v>
      </c>
      <c r="C205" t="s">
        <v>17</v>
      </c>
      <c r="D205" t="s">
        <v>3620</v>
      </c>
      <c r="E205" t="s">
        <v>3841</v>
      </c>
      <c r="F205">
        <v>323</v>
      </c>
      <c r="G205">
        <v>322</v>
      </c>
      <c r="H205">
        <v>326</v>
      </c>
      <c r="I205">
        <v>340</v>
      </c>
      <c r="J205">
        <v>108</v>
      </c>
      <c r="K205">
        <v>27</v>
      </c>
      <c r="L205">
        <v>323</v>
      </c>
      <c r="M205">
        <v>-1</v>
      </c>
      <c r="N205">
        <v>1.0124223602484499</v>
      </c>
      <c r="O205">
        <v>115.941176470588</v>
      </c>
      <c r="P205">
        <v>0.25</v>
      </c>
      <c r="Q205">
        <v>1.0793329219799801</v>
      </c>
      <c r="R205">
        <v>0.16134930048653201</v>
      </c>
      <c r="S205">
        <v>-0.41469384453339297</v>
      </c>
      <c r="T205">
        <v>224.30767590618299</v>
      </c>
      <c r="U205">
        <v>131.62744254474001</v>
      </c>
      <c r="V205">
        <v>-0.82328196416002897</v>
      </c>
      <c r="W205">
        <v>0.39337613529595999</v>
      </c>
      <c r="X205">
        <v>0.178059483080203</v>
      </c>
      <c r="Y205">
        <v>-0.80521482380907305</v>
      </c>
      <c r="Z205">
        <v>-0.56598325418034801</v>
      </c>
      <c r="AA205">
        <v>-0.99979711480295896</v>
      </c>
      <c r="AB205">
        <v>-0.97955737043074598</v>
      </c>
      <c r="AC205">
        <v>4</v>
      </c>
      <c r="AD205">
        <v>7</v>
      </c>
      <c r="AE205">
        <v>7</v>
      </c>
      <c r="AF205">
        <v>18</v>
      </c>
    </row>
    <row r="206" spans="1:32" x14ac:dyDescent="0.3">
      <c r="A206" t="s">
        <v>3751</v>
      </c>
      <c r="B206" t="s">
        <v>3752</v>
      </c>
      <c r="C206" t="s">
        <v>179</v>
      </c>
      <c r="D206" t="s">
        <v>3753</v>
      </c>
      <c r="E206" t="s">
        <v>3841</v>
      </c>
      <c r="F206">
        <v>222</v>
      </c>
      <c r="G206">
        <v>222</v>
      </c>
      <c r="H206">
        <v>233</v>
      </c>
      <c r="I206">
        <v>215</v>
      </c>
      <c r="J206">
        <v>65</v>
      </c>
      <c r="K206">
        <v>19</v>
      </c>
      <c r="L206">
        <v>222</v>
      </c>
      <c r="M206">
        <v>0</v>
      </c>
      <c r="N206">
        <v>1.0495495495495499</v>
      </c>
      <c r="O206">
        <v>110.348837209302</v>
      </c>
      <c r="P206">
        <v>0.29230769230769199</v>
      </c>
      <c r="Q206">
        <v>1.0793329219799801</v>
      </c>
      <c r="R206">
        <v>0.16134930048653201</v>
      </c>
      <c r="S206">
        <v>-0.184589411547634</v>
      </c>
      <c r="T206">
        <v>224.30767590618299</v>
      </c>
      <c r="U206">
        <v>131.62744254474001</v>
      </c>
      <c r="V206">
        <v>-0.86576808371967195</v>
      </c>
      <c r="W206">
        <v>0.39337613529595999</v>
      </c>
      <c r="X206">
        <v>0.178059483080203</v>
      </c>
      <c r="Y206">
        <v>-0.56761056047064795</v>
      </c>
      <c r="Z206">
        <v>-0.27795560083175702</v>
      </c>
      <c r="AA206">
        <v>-1.05197820945789</v>
      </c>
      <c r="AB206">
        <v>-0.71039879518143501</v>
      </c>
      <c r="AC206">
        <v>4</v>
      </c>
      <c r="AD206">
        <v>7</v>
      </c>
      <c r="AE206">
        <v>7</v>
      </c>
      <c r="AF206">
        <v>18</v>
      </c>
    </row>
    <row r="207" spans="1:32" x14ac:dyDescent="0.3">
      <c r="A207" t="s">
        <v>1929</v>
      </c>
      <c r="B207" t="s">
        <v>1930</v>
      </c>
      <c r="C207" t="s">
        <v>45</v>
      </c>
      <c r="D207" t="s">
        <v>1931</v>
      </c>
      <c r="E207" t="s">
        <v>3841</v>
      </c>
      <c r="F207">
        <v>270</v>
      </c>
      <c r="G207">
        <v>270</v>
      </c>
      <c r="H207">
        <v>279</v>
      </c>
      <c r="I207">
        <v>260</v>
      </c>
      <c r="J207">
        <v>136</v>
      </c>
      <c r="K207">
        <v>29</v>
      </c>
      <c r="L207">
        <v>254</v>
      </c>
      <c r="M207">
        <v>16</v>
      </c>
      <c r="N207">
        <v>1.0333333333333301</v>
      </c>
      <c r="O207">
        <v>190.92307692307699</v>
      </c>
      <c r="P207">
        <v>0.213235294117647</v>
      </c>
      <c r="Q207">
        <v>1.0793329219799801</v>
      </c>
      <c r="R207">
        <v>0.16134930048653201</v>
      </c>
      <c r="S207">
        <v>-0.28509320156914503</v>
      </c>
      <c r="T207">
        <v>224.30767590618299</v>
      </c>
      <c r="U207">
        <v>131.62744254474001</v>
      </c>
      <c r="V207">
        <v>-0.25362947374563599</v>
      </c>
      <c r="W207">
        <v>0.39337613529595999</v>
      </c>
      <c r="X207">
        <v>0.178059483080203</v>
      </c>
      <c r="Y207">
        <v>-1.0116891168170601</v>
      </c>
      <c r="Z207">
        <v>-0.40375878687610001</v>
      </c>
      <c r="AA207">
        <v>-0.30015471792549803</v>
      </c>
      <c r="AB207">
        <v>-1.21345185427039</v>
      </c>
      <c r="AC207">
        <v>4</v>
      </c>
      <c r="AD207">
        <v>6</v>
      </c>
      <c r="AE207">
        <v>8</v>
      </c>
      <c r="AF207">
        <v>18</v>
      </c>
    </row>
    <row r="208" spans="1:32" x14ac:dyDescent="0.3">
      <c r="A208" t="s">
        <v>1976</v>
      </c>
      <c r="B208" t="s">
        <v>1977</v>
      </c>
      <c r="C208" t="s">
        <v>158</v>
      </c>
      <c r="D208" t="s">
        <v>1978</v>
      </c>
      <c r="E208" t="s">
        <v>3841</v>
      </c>
      <c r="F208">
        <v>647</v>
      </c>
      <c r="G208">
        <v>647</v>
      </c>
      <c r="H208">
        <v>680</v>
      </c>
      <c r="I208">
        <v>656</v>
      </c>
      <c r="J208">
        <v>299</v>
      </c>
      <c r="K208">
        <v>62</v>
      </c>
      <c r="L208">
        <v>646</v>
      </c>
      <c r="M208">
        <v>1</v>
      </c>
      <c r="N208">
        <v>1.05100463678516</v>
      </c>
      <c r="O208">
        <v>166.36432926829301</v>
      </c>
      <c r="P208">
        <v>0.20735785953177299</v>
      </c>
      <c r="Q208">
        <v>1.0793329219799801</v>
      </c>
      <c r="R208">
        <v>0.16134930048653201</v>
      </c>
      <c r="S208">
        <v>-0.175571168324855</v>
      </c>
      <c r="T208">
        <v>224.30767590618299</v>
      </c>
      <c r="U208">
        <v>131.62744254474001</v>
      </c>
      <c r="V208">
        <v>-0.44020719021563898</v>
      </c>
      <c r="W208">
        <v>0.39337613529595999</v>
      </c>
      <c r="X208">
        <v>0.178059483080203</v>
      </c>
      <c r="Y208">
        <v>-1.0446973817193399</v>
      </c>
      <c r="Z208">
        <v>-0.26666723320198399</v>
      </c>
      <c r="AA208">
        <v>-0.52930789982423299</v>
      </c>
      <c r="AB208">
        <v>-1.2508436814527799</v>
      </c>
      <c r="AC208">
        <v>4</v>
      </c>
      <c r="AD208">
        <v>6</v>
      </c>
      <c r="AE208">
        <v>8</v>
      </c>
      <c r="AF208">
        <v>18</v>
      </c>
    </row>
    <row r="209" spans="1:32" x14ac:dyDescent="0.3">
      <c r="A209" t="s">
        <v>3953</v>
      </c>
      <c r="B209" t="s">
        <v>3954</v>
      </c>
      <c r="C209" t="s">
        <v>2257</v>
      </c>
      <c r="D209" t="s">
        <v>499</v>
      </c>
      <c r="E209" t="s">
        <v>3841</v>
      </c>
      <c r="F209">
        <v>262</v>
      </c>
      <c r="G209">
        <v>262</v>
      </c>
      <c r="H209">
        <v>273</v>
      </c>
      <c r="I209">
        <v>261</v>
      </c>
      <c r="J209">
        <v>115</v>
      </c>
      <c r="K209">
        <v>23</v>
      </c>
      <c r="L209">
        <v>262</v>
      </c>
      <c r="M209">
        <v>0</v>
      </c>
      <c r="N209">
        <v>1.04198473282443</v>
      </c>
      <c r="O209">
        <v>160.82375478927199</v>
      </c>
      <c r="P209">
        <v>0.2</v>
      </c>
      <c r="Q209">
        <v>1.0793329219799801</v>
      </c>
      <c r="R209">
        <v>0.16134930048653201</v>
      </c>
      <c r="S209">
        <v>-0.23147413123536201</v>
      </c>
      <c r="T209">
        <v>224.30767590618299</v>
      </c>
      <c r="U209">
        <v>131.62744254474001</v>
      </c>
      <c r="V209">
        <v>-0.48230004237401403</v>
      </c>
      <c r="W209">
        <v>0.39337613529595999</v>
      </c>
      <c r="X209">
        <v>0.178059483080203</v>
      </c>
      <c r="Y209">
        <v>-1.08601986229994</v>
      </c>
      <c r="Z209">
        <v>-0.33664241365990799</v>
      </c>
      <c r="AA209">
        <v>-0.581005986765045</v>
      </c>
      <c r="AB209">
        <v>-1.29765386845266</v>
      </c>
      <c r="AC209">
        <v>4</v>
      </c>
      <c r="AD209">
        <v>6</v>
      </c>
      <c r="AE209">
        <v>8</v>
      </c>
      <c r="AF209">
        <v>18</v>
      </c>
    </row>
    <row r="210" spans="1:32" x14ac:dyDescent="0.3">
      <c r="A210" t="s">
        <v>3991</v>
      </c>
      <c r="B210" t="s">
        <v>3992</v>
      </c>
      <c r="C210" t="s">
        <v>33</v>
      </c>
      <c r="D210" t="s">
        <v>3993</v>
      </c>
      <c r="E210" t="s">
        <v>3841</v>
      </c>
      <c r="F210">
        <v>254</v>
      </c>
      <c r="G210">
        <v>254</v>
      </c>
      <c r="H210">
        <v>263</v>
      </c>
      <c r="I210">
        <v>249</v>
      </c>
      <c r="J210">
        <v>110</v>
      </c>
      <c r="K210">
        <v>24</v>
      </c>
      <c r="L210">
        <v>254</v>
      </c>
      <c r="M210">
        <v>0</v>
      </c>
      <c r="N210">
        <v>1.0354330708661399</v>
      </c>
      <c r="O210">
        <v>161.244979919679</v>
      </c>
      <c r="P210">
        <v>0.218181818181818</v>
      </c>
      <c r="Q210">
        <v>1.0793329219799801</v>
      </c>
      <c r="R210">
        <v>0.16134930048653201</v>
      </c>
      <c r="S210">
        <v>-0.272079587463123</v>
      </c>
      <c r="T210">
        <v>224.30767590618299</v>
      </c>
      <c r="U210">
        <v>131.62744254474001</v>
      </c>
      <c r="V210">
        <v>-0.47909991083409198</v>
      </c>
      <c r="W210">
        <v>0.39337613529595999</v>
      </c>
      <c r="X210">
        <v>0.178059483080203</v>
      </c>
      <c r="Y210">
        <v>-0.98390893921235201</v>
      </c>
      <c r="Z210">
        <v>-0.387469310467909</v>
      </c>
      <c r="AA210">
        <v>-0.577075612126842</v>
      </c>
      <c r="AB210">
        <v>-1.1819824146265101</v>
      </c>
      <c r="AC210">
        <v>4</v>
      </c>
      <c r="AD210">
        <v>6</v>
      </c>
      <c r="AE210">
        <v>8</v>
      </c>
      <c r="AF210">
        <v>18</v>
      </c>
    </row>
    <row r="211" spans="1:32" x14ac:dyDescent="0.3">
      <c r="A211" t="s">
        <v>3147</v>
      </c>
      <c r="B211" t="s">
        <v>3148</v>
      </c>
      <c r="C211" t="s">
        <v>158</v>
      </c>
      <c r="D211" t="s">
        <v>3149</v>
      </c>
      <c r="E211" t="s">
        <v>3841</v>
      </c>
      <c r="F211">
        <v>272</v>
      </c>
      <c r="G211">
        <v>272</v>
      </c>
      <c r="H211">
        <v>284</v>
      </c>
      <c r="I211">
        <v>292</v>
      </c>
      <c r="J211">
        <v>125</v>
      </c>
      <c r="K211">
        <v>28</v>
      </c>
      <c r="L211">
        <v>256</v>
      </c>
      <c r="M211">
        <v>16</v>
      </c>
      <c r="N211">
        <v>1.04411764705882</v>
      </c>
      <c r="O211">
        <v>156.25</v>
      </c>
      <c r="P211">
        <v>0.224</v>
      </c>
      <c r="Q211">
        <v>1.0793329219799801</v>
      </c>
      <c r="R211">
        <v>0.16134930048653201</v>
      </c>
      <c r="S211">
        <v>-0.21825489676725701</v>
      </c>
      <c r="T211">
        <v>224.30767590618299</v>
      </c>
      <c r="U211">
        <v>131.62744254474001</v>
      </c>
      <c r="V211">
        <v>-0.51704777203317998</v>
      </c>
      <c r="W211">
        <v>0.39337613529595999</v>
      </c>
      <c r="X211">
        <v>0.178059483080203</v>
      </c>
      <c r="Y211">
        <v>-0.95123344382432395</v>
      </c>
      <c r="Z211">
        <v>-0.32009555694138098</v>
      </c>
      <c r="AA211">
        <v>-0.62368285603863305</v>
      </c>
      <c r="AB211">
        <v>-1.1449675494021401</v>
      </c>
      <c r="AC211">
        <v>4</v>
      </c>
      <c r="AD211">
        <v>6</v>
      </c>
      <c r="AE211">
        <v>8</v>
      </c>
      <c r="AF211">
        <v>18</v>
      </c>
    </row>
    <row r="212" spans="1:32" x14ac:dyDescent="0.3">
      <c r="A212" t="s">
        <v>3882</v>
      </c>
      <c r="B212" t="s">
        <v>3883</v>
      </c>
      <c r="C212" t="s">
        <v>2131</v>
      </c>
      <c r="D212" t="s">
        <v>3884</v>
      </c>
      <c r="E212" t="s">
        <v>3841</v>
      </c>
      <c r="F212">
        <v>279</v>
      </c>
      <c r="G212">
        <v>279</v>
      </c>
      <c r="H212">
        <v>289</v>
      </c>
      <c r="I212">
        <v>246</v>
      </c>
      <c r="J212">
        <v>142</v>
      </c>
      <c r="K212">
        <v>22</v>
      </c>
      <c r="L212">
        <v>279</v>
      </c>
      <c r="M212">
        <v>0</v>
      </c>
      <c r="N212">
        <v>1.0358422939068099</v>
      </c>
      <c r="O212">
        <v>210.69105691056899</v>
      </c>
      <c r="P212">
        <v>0.154929577464789</v>
      </c>
      <c r="Q212">
        <v>1.0793329219799801</v>
      </c>
      <c r="R212">
        <v>0.16134930048653201</v>
      </c>
      <c r="S212">
        <v>-0.269543332025794</v>
      </c>
      <c r="T212">
        <v>224.30767590618299</v>
      </c>
      <c r="U212">
        <v>131.62744254474001</v>
      </c>
      <c r="V212">
        <v>-0.103448177160974</v>
      </c>
      <c r="W212">
        <v>0.39337613529595999</v>
      </c>
      <c r="X212">
        <v>0.178059483080203</v>
      </c>
      <c r="Y212">
        <v>-1.3391398969959301</v>
      </c>
      <c r="Z212">
        <v>-0.384294614124915</v>
      </c>
      <c r="AA212">
        <v>-0.115703312767552</v>
      </c>
      <c r="AB212">
        <v>-1.58438873990903</v>
      </c>
      <c r="AC212">
        <v>4</v>
      </c>
      <c r="AD212">
        <v>5</v>
      </c>
      <c r="AE212">
        <v>9</v>
      </c>
      <c r="AF212">
        <v>18</v>
      </c>
    </row>
    <row r="213" spans="1:32" x14ac:dyDescent="0.3">
      <c r="A213" t="s">
        <v>1290</v>
      </c>
      <c r="B213" t="s">
        <v>1291</v>
      </c>
      <c r="C213" t="s">
        <v>404</v>
      </c>
      <c r="D213" t="s">
        <v>1292</v>
      </c>
      <c r="E213" t="s">
        <v>3841</v>
      </c>
      <c r="F213">
        <v>212</v>
      </c>
      <c r="G213">
        <v>212</v>
      </c>
      <c r="H213">
        <v>198</v>
      </c>
      <c r="I213">
        <v>239</v>
      </c>
      <c r="J213">
        <v>94</v>
      </c>
      <c r="K213">
        <v>12</v>
      </c>
      <c r="L213">
        <v>212</v>
      </c>
      <c r="M213">
        <v>0</v>
      </c>
      <c r="N213">
        <v>0.93396226415094297</v>
      </c>
      <c r="O213">
        <v>143.55648535564899</v>
      </c>
      <c r="P213">
        <v>0.12765957446808501</v>
      </c>
      <c r="Q213">
        <v>1.0793329219799801</v>
      </c>
      <c r="R213">
        <v>0.16134930048653201</v>
      </c>
      <c r="S213">
        <v>-0.90096862763388097</v>
      </c>
      <c r="T213">
        <v>224.30767590618299</v>
      </c>
      <c r="U213">
        <v>131.62744254474001</v>
      </c>
      <c r="V213">
        <v>-0.61348294086233102</v>
      </c>
      <c r="W213">
        <v>0.39337613529595999</v>
      </c>
      <c r="X213">
        <v>0.178059483080203</v>
      </c>
      <c r="Y213">
        <v>-1.4922909818186401</v>
      </c>
      <c r="Z213">
        <v>-1.1746659416090499</v>
      </c>
      <c r="AA213">
        <v>-0.74212371919334197</v>
      </c>
      <c r="AB213">
        <v>-1.7578785889949999</v>
      </c>
      <c r="AC213">
        <v>2</v>
      </c>
      <c r="AD213">
        <v>7</v>
      </c>
      <c r="AE213">
        <v>9</v>
      </c>
      <c r="AF213">
        <v>18</v>
      </c>
    </row>
    <row r="214" spans="1:32" x14ac:dyDescent="0.3">
      <c r="A214" t="s">
        <v>1895</v>
      </c>
      <c r="B214" t="s">
        <v>1896</v>
      </c>
      <c r="C214" t="s">
        <v>1897</v>
      </c>
      <c r="D214" t="s">
        <v>1898</v>
      </c>
      <c r="E214" t="s">
        <v>3841</v>
      </c>
      <c r="F214">
        <v>148</v>
      </c>
      <c r="G214">
        <v>148</v>
      </c>
      <c r="H214">
        <v>197</v>
      </c>
      <c r="I214">
        <v>186</v>
      </c>
      <c r="J214">
        <v>53</v>
      </c>
      <c r="K214">
        <v>38</v>
      </c>
      <c r="L214">
        <v>148</v>
      </c>
      <c r="M214">
        <v>0</v>
      </c>
      <c r="N214">
        <v>1.33108108108108</v>
      </c>
      <c r="O214">
        <v>104.005376344086</v>
      </c>
      <c r="P214">
        <v>0.71698113207547198</v>
      </c>
      <c r="Q214">
        <v>1.0793329219799801</v>
      </c>
      <c r="R214">
        <v>0.16134930048653201</v>
      </c>
      <c r="S214">
        <v>1.56026805410361</v>
      </c>
      <c r="T214">
        <v>224.30767590618299</v>
      </c>
      <c r="U214">
        <v>131.62744254474001</v>
      </c>
      <c r="V214">
        <v>-0.91396062429159797</v>
      </c>
      <c r="W214">
        <v>0.39337613529595999</v>
      </c>
      <c r="X214">
        <v>0.178059483080203</v>
      </c>
      <c r="Y214">
        <v>1.81739827153015</v>
      </c>
      <c r="Z214">
        <v>1.90612749021587</v>
      </c>
      <c r="AA214">
        <v>-1.1111678823983699</v>
      </c>
      <c r="AB214">
        <v>1.9913438846795699</v>
      </c>
      <c r="AC214">
        <v>9</v>
      </c>
      <c r="AD214">
        <v>8</v>
      </c>
      <c r="AE214">
        <v>0</v>
      </c>
      <c r="AF214">
        <v>17</v>
      </c>
    </row>
    <row r="215" spans="1:32" x14ac:dyDescent="0.3">
      <c r="A215" t="s">
        <v>2116</v>
      </c>
      <c r="B215" t="s">
        <v>2117</v>
      </c>
      <c r="C215" t="s">
        <v>17</v>
      </c>
      <c r="D215" t="s">
        <v>2118</v>
      </c>
      <c r="E215" t="s">
        <v>3841</v>
      </c>
      <c r="F215">
        <v>475</v>
      </c>
      <c r="G215">
        <v>475</v>
      </c>
      <c r="H215">
        <v>860</v>
      </c>
      <c r="I215">
        <v>1071</v>
      </c>
      <c r="J215">
        <v>680</v>
      </c>
      <c r="K215">
        <v>427</v>
      </c>
      <c r="L215">
        <v>292</v>
      </c>
      <c r="M215">
        <v>183</v>
      </c>
      <c r="N215">
        <v>1.81052631578947</v>
      </c>
      <c r="O215">
        <v>231.746031746032</v>
      </c>
      <c r="P215">
        <v>0.627941176470588</v>
      </c>
      <c r="Q215">
        <v>1.0793329219799801</v>
      </c>
      <c r="R215">
        <v>0.16134930048653201</v>
      </c>
      <c r="S215">
        <v>4.5317419511869996</v>
      </c>
      <c r="T215">
        <v>224.30767590618299</v>
      </c>
      <c r="U215">
        <v>131.62744254474001</v>
      </c>
      <c r="V215">
        <v>5.6510676619125802E-2</v>
      </c>
      <c r="W215">
        <v>0.39337613529595999</v>
      </c>
      <c r="X215">
        <v>0.178059483080203</v>
      </c>
      <c r="Y215">
        <v>1.3173409083130601</v>
      </c>
      <c r="Z215">
        <v>5.6255980039216604</v>
      </c>
      <c r="AA215">
        <v>8.0756805890173394E-2</v>
      </c>
      <c r="AB215">
        <v>1.42487792344077</v>
      </c>
      <c r="AC215">
        <v>10</v>
      </c>
      <c r="AD215">
        <v>5</v>
      </c>
      <c r="AE215">
        <v>2</v>
      </c>
      <c r="AF215">
        <v>17</v>
      </c>
    </row>
    <row r="216" spans="1:32" x14ac:dyDescent="0.3">
      <c r="A216" t="s">
        <v>1227</v>
      </c>
      <c r="B216" t="s">
        <v>1228</v>
      </c>
      <c r="C216" t="s">
        <v>211</v>
      </c>
      <c r="D216" t="s">
        <v>1229</v>
      </c>
      <c r="E216" t="s">
        <v>3841</v>
      </c>
      <c r="F216">
        <v>190</v>
      </c>
      <c r="G216">
        <v>105</v>
      </c>
      <c r="H216">
        <v>215</v>
      </c>
      <c r="I216">
        <v>213</v>
      </c>
      <c r="J216">
        <v>164</v>
      </c>
      <c r="K216">
        <v>86</v>
      </c>
      <c r="L216">
        <v>190</v>
      </c>
      <c r="M216">
        <v>-85</v>
      </c>
      <c r="N216">
        <v>2.0476190476190501</v>
      </c>
      <c r="O216">
        <v>281.03286384976502</v>
      </c>
      <c r="P216">
        <v>0.52439024390243905</v>
      </c>
      <c r="Q216">
        <v>1.0793329219799801</v>
      </c>
      <c r="R216">
        <v>0.16134930048653201</v>
      </c>
      <c r="S216">
        <v>6.0011795695382704</v>
      </c>
      <c r="T216">
        <v>224.30767590618299</v>
      </c>
      <c r="U216">
        <v>131.62744254474001</v>
      </c>
      <c r="V216">
        <v>0.4309525950434</v>
      </c>
      <c r="W216">
        <v>0.39337613529595999</v>
      </c>
      <c r="X216">
        <v>0.178059483080203</v>
      </c>
      <c r="Y216">
        <v>0.73578843620177803</v>
      </c>
      <c r="Z216">
        <v>7.4649309688022401</v>
      </c>
      <c r="AA216">
        <v>0.54064322033765599</v>
      </c>
      <c r="AB216">
        <v>0.76609414310414203</v>
      </c>
      <c r="AC216">
        <v>10</v>
      </c>
      <c r="AD216">
        <v>4</v>
      </c>
      <c r="AE216">
        <v>3</v>
      </c>
      <c r="AF216">
        <v>17</v>
      </c>
    </row>
    <row r="217" spans="1:32" x14ac:dyDescent="0.3">
      <c r="A217" t="s">
        <v>1284</v>
      </c>
      <c r="B217" t="s">
        <v>1285</v>
      </c>
      <c r="C217" t="s">
        <v>252</v>
      </c>
      <c r="D217" t="s">
        <v>1286</v>
      </c>
      <c r="E217" t="s">
        <v>3841</v>
      </c>
      <c r="F217">
        <v>100</v>
      </c>
      <c r="G217">
        <v>100</v>
      </c>
      <c r="H217">
        <v>142</v>
      </c>
      <c r="I217">
        <v>155</v>
      </c>
      <c r="J217">
        <v>112</v>
      </c>
      <c r="K217">
        <v>64</v>
      </c>
      <c r="L217">
        <v>100</v>
      </c>
      <c r="M217">
        <v>0</v>
      </c>
      <c r="N217">
        <v>1.42</v>
      </c>
      <c r="O217">
        <v>263.74193548387098</v>
      </c>
      <c r="P217">
        <v>0.57142857142857095</v>
      </c>
      <c r="Q217">
        <v>1.0793329219799801</v>
      </c>
      <c r="R217">
        <v>0.16134930048653201</v>
      </c>
      <c r="S217">
        <v>2.1113638360548999</v>
      </c>
      <c r="T217">
        <v>224.30767590618299</v>
      </c>
      <c r="U217">
        <v>131.62744254474001</v>
      </c>
      <c r="V217">
        <v>0.29958995491600399</v>
      </c>
      <c r="W217">
        <v>0.39337613529595999</v>
      </c>
      <c r="X217">
        <v>0.178059483080203</v>
      </c>
      <c r="Y217">
        <v>0.99996042363220905</v>
      </c>
      <c r="Z217">
        <v>2.5959482936923499</v>
      </c>
      <c r="AA217">
        <v>0.37930473074020798</v>
      </c>
      <c r="AB217">
        <v>1.0653486882815499</v>
      </c>
      <c r="AC217">
        <v>10</v>
      </c>
      <c r="AD217">
        <v>4</v>
      </c>
      <c r="AE217">
        <v>3</v>
      </c>
      <c r="AF217">
        <v>17</v>
      </c>
    </row>
    <row r="218" spans="1:32" x14ac:dyDescent="0.3">
      <c r="A218" t="s">
        <v>3192</v>
      </c>
      <c r="B218" t="s">
        <v>3193</v>
      </c>
      <c r="C218" t="s">
        <v>116</v>
      </c>
      <c r="D218" t="s">
        <v>3194</v>
      </c>
      <c r="E218" t="s">
        <v>3841</v>
      </c>
      <c r="F218">
        <v>127</v>
      </c>
      <c r="G218">
        <v>127</v>
      </c>
      <c r="H218">
        <v>171</v>
      </c>
      <c r="I218">
        <v>174</v>
      </c>
      <c r="J218">
        <v>127</v>
      </c>
      <c r="K218">
        <v>67</v>
      </c>
      <c r="L218">
        <v>127</v>
      </c>
      <c r="M218">
        <v>0</v>
      </c>
      <c r="N218">
        <v>1.3464566929133901</v>
      </c>
      <c r="O218">
        <v>266.40804597701202</v>
      </c>
      <c r="P218">
        <v>0.52755905511810997</v>
      </c>
      <c r="Q218">
        <v>1.0793329219799801</v>
      </c>
      <c r="R218">
        <v>0.16134930048653201</v>
      </c>
      <c r="S218">
        <v>1.6555620019914601</v>
      </c>
      <c r="T218">
        <v>224.30767590618299</v>
      </c>
      <c r="U218">
        <v>131.62744254474001</v>
      </c>
      <c r="V218">
        <v>0.31984492942281501</v>
      </c>
      <c r="W218">
        <v>0.39337613529595999</v>
      </c>
      <c r="X218">
        <v>0.178059483080203</v>
      </c>
      <c r="Y218">
        <v>0.75358479930951405</v>
      </c>
      <c r="Z218">
        <v>2.0254093824954502</v>
      </c>
      <c r="AA218">
        <v>0.40418172004702002</v>
      </c>
      <c r="AB218">
        <v>0.78625389811609303</v>
      </c>
      <c r="AC218">
        <v>10</v>
      </c>
      <c r="AD218">
        <v>4</v>
      </c>
      <c r="AE218">
        <v>3</v>
      </c>
      <c r="AF218">
        <v>17</v>
      </c>
    </row>
    <row r="219" spans="1:32" x14ac:dyDescent="0.3">
      <c r="A219" t="s">
        <v>3456</v>
      </c>
      <c r="B219" t="s">
        <v>3457</v>
      </c>
      <c r="C219" t="s">
        <v>532</v>
      </c>
      <c r="D219" t="s">
        <v>3458</v>
      </c>
      <c r="E219" t="s">
        <v>3841</v>
      </c>
      <c r="F219">
        <v>328</v>
      </c>
      <c r="G219">
        <v>328</v>
      </c>
      <c r="H219">
        <v>477</v>
      </c>
      <c r="I219">
        <v>429</v>
      </c>
      <c r="J219">
        <v>306</v>
      </c>
      <c r="K219">
        <v>162</v>
      </c>
      <c r="L219">
        <v>323</v>
      </c>
      <c r="M219">
        <v>5</v>
      </c>
      <c r="N219">
        <v>1.45426829268293</v>
      </c>
      <c r="O219">
        <v>260.34965034965001</v>
      </c>
      <c r="P219">
        <v>0.52941176470588203</v>
      </c>
      <c r="Q219">
        <v>1.0793329219799801</v>
      </c>
      <c r="R219">
        <v>0.16134930048653201</v>
      </c>
      <c r="S219">
        <v>2.3237495890739401</v>
      </c>
      <c r="T219">
        <v>224.30767590618299</v>
      </c>
      <c r="U219">
        <v>131.62744254474001</v>
      </c>
      <c r="V219">
        <v>0.27381808646184302</v>
      </c>
      <c r="W219">
        <v>0.39337613529595999</v>
      </c>
      <c r="X219">
        <v>0.178059483080203</v>
      </c>
      <c r="Y219">
        <v>0.76398980305164899</v>
      </c>
      <c r="Z219">
        <v>2.8617970183474499</v>
      </c>
      <c r="AA219">
        <v>0.347651938694723</v>
      </c>
      <c r="AB219">
        <v>0.79804070675053196</v>
      </c>
      <c r="AC219">
        <v>10</v>
      </c>
      <c r="AD219">
        <v>4</v>
      </c>
      <c r="AE219">
        <v>3</v>
      </c>
      <c r="AF219">
        <v>17</v>
      </c>
    </row>
    <row r="220" spans="1:32" x14ac:dyDescent="0.3">
      <c r="A220" t="s">
        <v>3621</v>
      </c>
      <c r="B220" t="s">
        <v>3622</v>
      </c>
      <c r="C220" t="s">
        <v>37</v>
      </c>
      <c r="D220" t="s">
        <v>3623</v>
      </c>
      <c r="E220" t="s">
        <v>3841</v>
      </c>
      <c r="F220">
        <v>314</v>
      </c>
      <c r="G220">
        <v>314</v>
      </c>
      <c r="H220">
        <v>463</v>
      </c>
      <c r="I220">
        <v>426</v>
      </c>
      <c r="J220">
        <v>324</v>
      </c>
      <c r="K220">
        <v>178</v>
      </c>
      <c r="L220">
        <v>304</v>
      </c>
      <c r="M220">
        <v>10</v>
      </c>
      <c r="N220">
        <v>1.4745222929936299</v>
      </c>
      <c r="O220">
        <v>277.60563380281701</v>
      </c>
      <c r="P220">
        <v>0.54938271604938305</v>
      </c>
      <c r="Q220">
        <v>1.0793329219799801</v>
      </c>
      <c r="R220">
        <v>0.16134930048653201</v>
      </c>
      <c r="S220">
        <v>2.44927848972383</v>
      </c>
      <c r="T220">
        <v>224.30767590618299</v>
      </c>
      <c r="U220">
        <v>131.62744254474001</v>
      </c>
      <c r="V220">
        <v>0.40491524309999</v>
      </c>
      <c r="W220">
        <v>0.39337613529595999</v>
      </c>
      <c r="X220">
        <v>0.178059483080203</v>
      </c>
      <c r="Y220">
        <v>0.87614867826586595</v>
      </c>
      <c r="Z220">
        <v>3.0189247807832702</v>
      </c>
      <c r="AA220">
        <v>0.50866436370389101</v>
      </c>
      <c r="AB220">
        <v>0.92509450044120201</v>
      </c>
      <c r="AC220">
        <v>10</v>
      </c>
      <c r="AD220">
        <v>4</v>
      </c>
      <c r="AE220">
        <v>3</v>
      </c>
      <c r="AF220">
        <v>17</v>
      </c>
    </row>
    <row r="221" spans="1:32" x14ac:dyDescent="0.3">
      <c r="A221" t="s">
        <v>1385</v>
      </c>
      <c r="B221" t="s">
        <v>1386</v>
      </c>
      <c r="C221" t="s">
        <v>1387</v>
      </c>
      <c r="D221" t="s">
        <v>1388</v>
      </c>
      <c r="E221" t="s">
        <v>3841</v>
      </c>
      <c r="F221">
        <v>204</v>
      </c>
      <c r="G221">
        <v>204</v>
      </c>
      <c r="H221">
        <v>228</v>
      </c>
      <c r="I221">
        <v>209</v>
      </c>
      <c r="J221">
        <v>59</v>
      </c>
      <c r="K221">
        <v>33</v>
      </c>
      <c r="L221">
        <v>204</v>
      </c>
      <c r="M221">
        <v>0</v>
      </c>
      <c r="N221">
        <v>1.1176470588235301</v>
      </c>
      <c r="O221">
        <v>103.03827751196199</v>
      </c>
      <c r="P221">
        <v>0.55932203389830504</v>
      </c>
      <c r="Q221">
        <v>1.0793329219799801</v>
      </c>
      <c r="R221">
        <v>0.16134930048653201</v>
      </c>
      <c r="S221">
        <v>0.23746081779106801</v>
      </c>
      <c r="T221">
        <v>224.30767590618299</v>
      </c>
      <c r="U221">
        <v>131.62744254474001</v>
      </c>
      <c r="V221">
        <v>-0.92130786749124904</v>
      </c>
      <c r="W221">
        <v>0.39337613529595999</v>
      </c>
      <c r="X221">
        <v>0.178059483080203</v>
      </c>
      <c r="Y221">
        <v>0.93196888888865803</v>
      </c>
      <c r="Z221">
        <v>0.25033555624988202</v>
      </c>
      <c r="AA221">
        <v>-1.12019170469204</v>
      </c>
      <c r="AB221">
        <v>0.98832774445057903</v>
      </c>
      <c r="AC221">
        <v>6</v>
      </c>
      <c r="AD221">
        <v>8</v>
      </c>
      <c r="AE221">
        <v>3</v>
      </c>
      <c r="AF221">
        <v>17</v>
      </c>
    </row>
    <row r="222" spans="1:32" x14ac:dyDescent="0.3">
      <c r="A222" t="s">
        <v>2615</v>
      </c>
      <c r="B222" t="s">
        <v>2616</v>
      </c>
      <c r="C222" t="s">
        <v>346</v>
      </c>
      <c r="D222" t="s">
        <v>2617</v>
      </c>
      <c r="E222" t="s">
        <v>3841</v>
      </c>
      <c r="F222">
        <v>306</v>
      </c>
      <c r="G222">
        <v>306</v>
      </c>
      <c r="H222">
        <v>328</v>
      </c>
      <c r="I222">
        <v>310</v>
      </c>
      <c r="J222">
        <v>49</v>
      </c>
      <c r="K222">
        <v>28</v>
      </c>
      <c r="L222">
        <v>306</v>
      </c>
      <c r="M222">
        <v>0</v>
      </c>
      <c r="N222">
        <v>1.0718954248365999</v>
      </c>
      <c r="O222">
        <v>57.693548387096797</v>
      </c>
      <c r="P222">
        <v>0.57142857142857095</v>
      </c>
      <c r="Q222">
        <v>1.0793329219799801</v>
      </c>
      <c r="R222">
        <v>0.16134930048653201</v>
      </c>
      <c r="S222">
        <v>-4.6095626823001397E-2</v>
      </c>
      <c r="T222">
        <v>224.30767590618299</v>
      </c>
      <c r="U222">
        <v>131.62744254474001</v>
      </c>
      <c r="V222">
        <v>-1.2658008413591599</v>
      </c>
      <c r="W222">
        <v>0.39337613529595999</v>
      </c>
      <c r="X222">
        <v>0.178059483080203</v>
      </c>
      <c r="Y222">
        <v>0.99996042363220905</v>
      </c>
      <c r="Z222">
        <v>-0.104599358624683</v>
      </c>
      <c r="AA222">
        <v>-1.5432950773623799</v>
      </c>
      <c r="AB222">
        <v>1.0653486882815499</v>
      </c>
      <c r="AC222">
        <v>5</v>
      </c>
      <c r="AD222">
        <v>9</v>
      </c>
      <c r="AE222">
        <v>3</v>
      </c>
      <c r="AF222">
        <v>17</v>
      </c>
    </row>
    <row r="223" spans="1:32" x14ac:dyDescent="0.3">
      <c r="A223" t="s">
        <v>1696</v>
      </c>
      <c r="B223" t="s">
        <v>1697</v>
      </c>
      <c r="C223" t="s">
        <v>33</v>
      </c>
      <c r="D223" t="s">
        <v>1698</v>
      </c>
      <c r="E223" t="s">
        <v>3841</v>
      </c>
      <c r="F223">
        <v>137</v>
      </c>
      <c r="G223">
        <v>137</v>
      </c>
      <c r="H223">
        <v>191</v>
      </c>
      <c r="I223">
        <v>177</v>
      </c>
      <c r="J223">
        <v>161</v>
      </c>
      <c r="K223">
        <v>76</v>
      </c>
      <c r="L223">
        <v>136</v>
      </c>
      <c r="M223">
        <v>1</v>
      </c>
      <c r="N223">
        <v>1.39416058394161</v>
      </c>
      <c r="O223">
        <v>332.00564971751402</v>
      </c>
      <c r="P223">
        <v>0.47204968944099401</v>
      </c>
      <c r="Q223">
        <v>1.0793329219799801</v>
      </c>
      <c r="R223">
        <v>0.16134930048653201</v>
      </c>
      <c r="S223">
        <v>1.95121801589654</v>
      </c>
      <c r="T223">
        <v>224.30767590618299</v>
      </c>
      <c r="U223">
        <v>131.62744254474001</v>
      </c>
      <c r="V223">
        <v>0.81820304132038502</v>
      </c>
      <c r="W223">
        <v>0.39337613529595999</v>
      </c>
      <c r="X223">
        <v>0.178059483080203</v>
      </c>
      <c r="Y223">
        <v>0.44183860799819002</v>
      </c>
      <c r="Z223">
        <v>2.39548964030929</v>
      </c>
      <c r="AA223">
        <v>1.01626096095001</v>
      </c>
      <c r="AB223">
        <v>0.43310720152992299</v>
      </c>
      <c r="AC223">
        <v>10</v>
      </c>
      <c r="AD223">
        <v>3</v>
      </c>
      <c r="AE223">
        <v>4</v>
      </c>
      <c r="AF223">
        <v>17</v>
      </c>
    </row>
    <row r="224" spans="1:32" x14ac:dyDescent="0.3">
      <c r="A224" t="s">
        <v>3068</v>
      </c>
      <c r="B224" t="s">
        <v>3069</v>
      </c>
      <c r="C224" t="s">
        <v>259</v>
      </c>
      <c r="D224" t="s">
        <v>1604</v>
      </c>
      <c r="E224" t="s">
        <v>3841</v>
      </c>
      <c r="F224">
        <v>591</v>
      </c>
      <c r="G224">
        <v>566</v>
      </c>
      <c r="H224">
        <v>781</v>
      </c>
      <c r="I224">
        <v>787</v>
      </c>
      <c r="J224">
        <v>651</v>
      </c>
      <c r="K224">
        <v>318</v>
      </c>
      <c r="L224">
        <v>591</v>
      </c>
      <c r="M224">
        <v>-25</v>
      </c>
      <c r="N224">
        <v>1.3798586572438201</v>
      </c>
      <c r="O224">
        <v>301.92503176620102</v>
      </c>
      <c r="P224">
        <v>0.488479262672811</v>
      </c>
      <c r="Q224">
        <v>1.0793329219799801</v>
      </c>
      <c r="R224">
        <v>0.16134930048653201</v>
      </c>
      <c r="S224">
        <v>1.8625784825693801</v>
      </c>
      <c r="T224">
        <v>224.30767590618299</v>
      </c>
      <c r="U224">
        <v>131.62744254474001</v>
      </c>
      <c r="V224">
        <v>0.58967457210630803</v>
      </c>
      <c r="W224">
        <v>0.39337613529595999</v>
      </c>
      <c r="X224">
        <v>0.178059483080203</v>
      </c>
      <c r="Y224">
        <v>0.534108746873169</v>
      </c>
      <c r="Z224">
        <v>2.2845372503580901</v>
      </c>
      <c r="AA224">
        <v>0.73558421741578695</v>
      </c>
      <c r="AB224">
        <v>0.53763099571063599</v>
      </c>
      <c r="AC224">
        <v>10</v>
      </c>
      <c r="AD224">
        <v>3</v>
      </c>
      <c r="AE224">
        <v>4</v>
      </c>
      <c r="AF224">
        <v>17</v>
      </c>
    </row>
    <row r="225" spans="1:32" x14ac:dyDescent="0.3">
      <c r="A225" t="s">
        <v>3683</v>
      </c>
      <c r="B225" t="s">
        <v>3684</v>
      </c>
      <c r="C225" t="s">
        <v>150</v>
      </c>
      <c r="D225" t="s">
        <v>3685</v>
      </c>
      <c r="E225" t="s">
        <v>3841</v>
      </c>
      <c r="F225">
        <v>156</v>
      </c>
      <c r="G225">
        <v>156</v>
      </c>
      <c r="H225">
        <v>213</v>
      </c>
      <c r="I225">
        <v>190</v>
      </c>
      <c r="J225">
        <v>167</v>
      </c>
      <c r="K225">
        <v>84</v>
      </c>
      <c r="L225">
        <v>156</v>
      </c>
      <c r="M225">
        <v>0</v>
      </c>
      <c r="N225">
        <v>1.3653846153846201</v>
      </c>
      <c r="O225">
        <v>320.81578947368399</v>
      </c>
      <c r="P225">
        <v>0.50299401197604798</v>
      </c>
      <c r="Q225">
        <v>1.0793329219799801</v>
      </c>
      <c r="R225">
        <v>0.16134930048653201</v>
      </c>
      <c r="S225">
        <v>1.7728722253029701</v>
      </c>
      <c r="T225">
        <v>224.30767590618299</v>
      </c>
      <c r="U225">
        <v>131.62744254474001</v>
      </c>
      <c r="V225">
        <v>0.733191435628612</v>
      </c>
      <c r="W225">
        <v>0.39337613529595999</v>
      </c>
      <c r="X225">
        <v>0.178059483080203</v>
      </c>
      <c r="Y225">
        <v>0.61562504160878195</v>
      </c>
      <c r="Z225">
        <v>2.17224961454045</v>
      </c>
      <c r="AA225">
        <v>0.91185042194696997</v>
      </c>
      <c r="AB225">
        <v>0.62997281417114803</v>
      </c>
      <c r="AC225">
        <v>10</v>
      </c>
      <c r="AD225">
        <v>3</v>
      </c>
      <c r="AE225">
        <v>4</v>
      </c>
      <c r="AF225">
        <v>17</v>
      </c>
    </row>
    <row r="226" spans="1:32" x14ac:dyDescent="0.3">
      <c r="A226" t="s">
        <v>102</v>
      </c>
      <c r="B226" t="s">
        <v>103</v>
      </c>
      <c r="C226" t="s">
        <v>104</v>
      </c>
      <c r="D226" t="s">
        <v>105</v>
      </c>
      <c r="E226" t="s">
        <v>3841</v>
      </c>
      <c r="F226">
        <v>319</v>
      </c>
      <c r="G226">
        <v>319</v>
      </c>
      <c r="H226">
        <v>421</v>
      </c>
      <c r="I226">
        <v>407</v>
      </c>
      <c r="J226">
        <v>323</v>
      </c>
      <c r="K226">
        <v>160</v>
      </c>
      <c r="L226">
        <v>306</v>
      </c>
      <c r="M226">
        <v>13</v>
      </c>
      <c r="N226">
        <v>1.3197492163009401</v>
      </c>
      <c r="O226">
        <v>289.66830466830498</v>
      </c>
      <c r="P226">
        <v>0.49535603715170301</v>
      </c>
      <c r="Q226">
        <v>1.0793329219799801</v>
      </c>
      <c r="R226">
        <v>0.16134930048653201</v>
      </c>
      <c r="S226">
        <v>1.4900361736679999</v>
      </c>
      <c r="T226">
        <v>224.30767590618299</v>
      </c>
      <c r="U226">
        <v>131.62744254474001</v>
      </c>
      <c r="V226">
        <v>0.496557765603515</v>
      </c>
      <c r="W226">
        <v>0.39337613529595999</v>
      </c>
      <c r="X226">
        <v>0.178059483080203</v>
      </c>
      <c r="Y226">
        <v>0.57272940531793204</v>
      </c>
      <c r="Z226">
        <v>1.8182164341373399</v>
      </c>
      <c r="AA226">
        <v>0.62121893895664004</v>
      </c>
      <c r="AB226">
        <v>0.58138055329907401</v>
      </c>
      <c r="AC226">
        <v>9</v>
      </c>
      <c r="AD226">
        <v>4</v>
      </c>
      <c r="AE226">
        <v>4</v>
      </c>
      <c r="AF226">
        <v>17</v>
      </c>
    </row>
    <row r="227" spans="1:32" x14ac:dyDescent="0.3">
      <c r="A227" t="s">
        <v>3719</v>
      </c>
      <c r="B227" t="s">
        <v>3720</v>
      </c>
      <c r="C227" t="s">
        <v>3013</v>
      </c>
      <c r="D227" t="s">
        <v>3721</v>
      </c>
      <c r="E227" t="s">
        <v>3841</v>
      </c>
      <c r="F227">
        <v>234</v>
      </c>
      <c r="G227">
        <v>234</v>
      </c>
      <c r="H227">
        <v>308</v>
      </c>
      <c r="I227">
        <v>274</v>
      </c>
      <c r="J227">
        <v>200</v>
      </c>
      <c r="K227">
        <v>88</v>
      </c>
      <c r="L227">
        <v>218</v>
      </c>
      <c r="M227">
        <v>16</v>
      </c>
      <c r="N227">
        <v>1.31623931623932</v>
      </c>
      <c r="O227">
        <v>266.423357664234</v>
      </c>
      <c r="P227">
        <v>0.44</v>
      </c>
      <c r="Q227">
        <v>1.0793329219799801</v>
      </c>
      <c r="R227">
        <v>0.16134930048653201</v>
      </c>
      <c r="S227">
        <v>1.4682827477092799</v>
      </c>
      <c r="T227">
        <v>224.30767590618299</v>
      </c>
      <c r="U227">
        <v>131.62744254474001</v>
      </c>
      <c r="V227">
        <v>0.31996125537222198</v>
      </c>
      <c r="W227">
        <v>0.39337613529595999</v>
      </c>
      <c r="X227">
        <v>0.178059483080203</v>
      </c>
      <c r="Y227">
        <v>0.26184432245621803</v>
      </c>
      <c r="Z227">
        <v>1.79098710982628</v>
      </c>
      <c r="AA227">
        <v>0.404324590599561</v>
      </c>
      <c r="AB227">
        <v>0.22920932205252301</v>
      </c>
      <c r="AC227">
        <v>9</v>
      </c>
      <c r="AD227">
        <v>4</v>
      </c>
      <c r="AE227">
        <v>4</v>
      </c>
      <c r="AF227">
        <v>17</v>
      </c>
    </row>
    <row r="228" spans="1:32" x14ac:dyDescent="0.3">
      <c r="A228" t="s">
        <v>160</v>
      </c>
      <c r="B228" t="s">
        <v>161</v>
      </c>
      <c r="C228" t="s">
        <v>124</v>
      </c>
      <c r="D228" t="s">
        <v>162</v>
      </c>
      <c r="E228" t="s">
        <v>3841</v>
      </c>
      <c r="F228">
        <v>304</v>
      </c>
      <c r="G228">
        <v>304</v>
      </c>
      <c r="H228">
        <v>382</v>
      </c>
      <c r="I228">
        <v>365</v>
      </c>
      <c r="J228">
        <v>212</v>
      </c>
      <c r="K228">
        <v>93</v>
      </c>
      <c r="L228">
        <v>277</v>
      </c>
      <c r="M228">
        <v>27</v>
      </c>
      <c r="N228">
        <v>1.2565789473684199</v>
      </c>
      <c r="O228">
        <v>212</v>
      </c>
      <c r="P228">
        <v>0.43867924528301899</v>
      </c>
      <c r="Q228">
        <v>1.0793329219799801</v>
      </c>
      <c r="R228">
        <v>0.16134930048653201</v>
      </c>
      <c r="S228">
        <v>1.0985236679302199</v>
      </c>
      <c r="T228">
        <v>224.30767590618299</v>
      </c>
      <c r="U228">
        <v>131.62744254474001</v>
      </c>
      <c r="V228">
        <v>-9.3503874786596997E-2</v>
      </c>
      <c r="W228">
        <v>0.39337613529595999</v>
      </c>
      <c r="X228">
        <v>0.178059483080203</v>
      </c>
      <c r="Y228">
        <v>0.25442683087344098</v>
      </c>
      <c r="Z228">
        <v>1.3281501332796899</v>
      </c>
      <c r="AA228">
        <v>-0.10348980424164</v>
      </c>
      <c r="AB228">
        <v>0.22080677304817101</v>
      </c>
      <c r="AC228">
        <v>8</v>
      </c>
      <c r="AD228">
        <v>5</v>
      </c>
      <c r="AE228">
        <v>4</v>
      </c>
      <c r="AF228">
        <v>17</v>
      </c>
    </row>
    <row r="229" spans="1:32" x14ac:dyDescent="0.3">
      <c r="A229" t="s">
        <v>622</v>
      </c>
      <c r="B229" t="s">
        <v>623</v>
      </c>
      <c r="C229" t="s">
        <v>508</v>
      </c>
      <c r="D229" t="s">
        <v>624</v>
      </c>
      <c r="E229" t="s">
        <v>3841</v>
      </c>
      <c r="F229">
        <v>233</v>
      </c>
      <c r="G229">
        <v>232</v>
      </c>
      <c r="H229">
        <v>276</v>
      </c>
      <c r="I229">
        <v>293</v>
      </c>
      <c r="J229">
        <v>126</v>
      </c>
      <c r="K229">
        <v>60</v>
      </c>
      <c r="L229">
        <v>233</v>
      </c>
      <c r="M229">
        <v>-1</v>
      </c>
      <c r="N229">
        <v>1.18965517241379</v>
      </c>
      <c r="O229">
        <v>156.96245733788399</v>
      </c>
      <c r="P229">
        <v>0.476190476190476</v>
      </c>
      <c r="Q229">
        <v>1.0793329219799801</v>
      </c>
      <c r="R229">
        <v>0.16134930048653201</v>
      </c>
      <c r="S229">
        <v>0.68374793135853196</v>
      </c>
      <c r="T229">
        <v>224.30767590618299</v>
      </c>
      <c r="U229">
        <v>131.62744254474001</v>
      </c>
      <c r="V229">
        <v>-0.51163509118099504</v>
      </c>
      <c r="W229">
        <v>0.39337613529595999</v>
      </c>
      <c r="X229">
        <v>0.178059483080203</v>
      </c>
      <c r="Y229">
        <v>0.46509368364960701</v>
      </c>
      <c r="Z229">
        <v>0.80896464640960097</v>
      </c>
      <c r="AA229">
        <v>-0.61703504694681199</v>
      </c>
      <c r="AB229">
        <v>0.45945059681124101</v>
      </c>
      <c r="AC229">
        <v>7</v>
      </c>
      <c r="AD229">
        <v>6</v>
      </c>
      <c r="AE229">
        <v>4</v>
      </c>
      <c r="AF229">
        <v>17</v>
      </c>
    </row>
    <row r="230" spans="1:32" x14ac:dyDescent="0.3">
      <c r="A230" t="s">
        <v>777</v>
      </c>
      <c r="B230" t="s">
        <v>778</v>
      </c>
      <c r="C230" t="s">
        <v>482</v>
      </c>
      <c r="D230" t="s">
        <v>779</v>
      </c>
      <c r="E230" t="s">
        <v>3841</v>
      </c>
      <c r="F230">
        <v>183</v>
      </c>
      <c r="G230">
        <v>183</v>
      </c>
      <c r="H230">
        <v>217</v>
      </c>
      <c r="I230">
        <v>229</v>
      </c>
      <c r="J230">
        <v>122</v>
      </c>
      <c r="K230">
        <v>55</v>
      </c>
      <c r="L230">
        <v>183</v>
      </c>
      <c r="M230">
        <v>0</v>
      </c>
      <c r="N230">
        <v>1.1857923497267799</v>
      </c>
      <c r="O230">
        <v>194.45414847161601</v>
      </c>
      <c r="P230">
        <v>0.45081967213114799</v>
      </c>
      <c r="Q230">
        <v>1.0793329219799801</v>
      </c>
      <c r="R230">
        <v>0.16134930048653201</v>
      </c>
      <c r="S230">
        <v>0.65980718494457702</v>
      </c>
      <c r="T230">
        <v>224.30767590618299</v>
      </c>
      <c r="U230">
        <v>131.62744254474001</v>
      </c>
      <c r="V230">
        <v>-0.226803217151472</v>
      </c>
      <c r="W230">
        <v>0.39337613529595999</v>
      </c>
      <c r="X230">
        <v>0.178059483080203</v>
      </c>
      <c r="Y230">
        <v>0.32260869144112703</v>
      </c>
      <c r="Z230">
        <v>0.77899739667194801</v>
      </c>
      <c r="AA230">
        <v>-0.26720693523584899</v>
      </c>
      <c r="AB230">
        <v>0.29804331834578901</v>
      </c>
      <c r="AC230">
        <v>7</v>
      </c>
      <c r="AD230">
        <v>6</v>
      </c>
      <c r="AE230">
        <v>4</v>
      </c>
      <c r="AF230">
        <v>17</v>
      </c>
    </row>
    <row r="231" spans="1:32" x14ac:dyDescent="0.3">
      <c r="A231" t="s">
        <v>2534</v>
      </c>
      <c r="B231" t="s">
        <v>2535</v>
      </c>
      <c r="C231" t="s">
        <v>1138</v>
      </c>
      <c r="D231" t="s">
        <v>2536</v>
      </c>
      <c r="E231" t="s">
        <v>3841</v>
      </c>
      <c r="F231">
        <v>219</v>
      </c>
      <c r="G231">
        <v>219</v>
      </c>
      <c r="H231">
        <v>259</v>
      </c>
      <c r="I231">
        <v>221</v>
      </c>
      <c r="J231">
        <v>98</v>
      </c>
      <c r="K231">
        <v>49</v>
      </c>
      <c r="L231">
        <v>219</v>
      </c>
      <c r="M231">
        <v>0</v>
      </c>
      <c r="N231">
        <v>1.18264840182648</v>
      </c>
      <c r="O231">
        <v>161.85520361990999</v>
      </c>
      <c r="P231">
        <v>0.5</v>
      </c>
      <c r="Q231">
        <v>1.0793329219799801</v>
      </c>
      <c r="R231">
        <v>0.16134930048653201</v>
      </c>
      <c r="S231">
        <v>0.64032183303532297</v>
      </c>
      <c r="T231">
        <v>224.30767590618299</v>
      </c>
      <c r="U231">
        <v>131.62744254474001</v>
      </c>
      <c r="V231">
        <v>-0.47446391936883697</v>
      </c>
      <c r="W231">
        <v>0.39337613529595999</v>
      </c>
      <c r="X231">
        <v>0.178059483080203</v>
      </c>
      <c r="Y231">
        <v>0.59881036864525805</v>
      </c>
      <c r="Z231">
        <v>0.75460707914407499</v>
      </c>
      <c r="AA231">
        <v>-0.57138172640662799</v>
      </c>
      <c r="AB231">
        <v>0.61092511967881902</v>
      </c>
      <c r="AC231">
        <v>7</v>
      </c>
      <c r="AD231">
        <v>6</v>
      </c>
      <c r="AE231">
        <v>4</v>
      </c>
      <c r="AF231">
        <v>17</v>
      </c>
    </row>
    <row r="232" spans="1:32" x14ac:dyDescent="0.3">
      <c r="A232" t="s">
        <v>2480</v>
      </c>
      <c r="B232" t="s">
        <v>2481</v>
      </c>
      <c r="C232" t="s">
        <v>252</v>
      </c>
      <c r="D232" t="s">
        <v>2482</v>
      </c>
      <c r="E232" t="s">
        <v>3841</v>
      </c>
      <c r="F232">
        <v>289</v>
      </c>
      <c r="G232">
        <v>289</v>
      </c>
      <c r="H232">
        <v>330</v>
      </c>
      <c r="I232">
        <v>320</v>
      </c>
      <c r="J232">
        <v>131</v>
      </c>
      <c r="K232">
        <v>60</v>
      </c>
      <c r="L232">
        <v>289</v>
      </c>
      <c r="M232">
        <v>0</v>
      </c>
      <c r="N232">
        <v>1.1418685121107299</v>
      </c>
      <c r="O232">
        <v>149.421875</v>
      </c>
      <c r="P232">
        <v>0.458015267175573</v>
      </c>
      <c r="Q232">
        <v>1.0793329219799801</v>
      </c>
      <c r="R232">
        <v>0.16134930048653201</v>
      </c>
      <c r="S232">
        <v>0.38757893552792799</v>
      </c>
      <c r="T232">
        <v>224.30767590618299</v>
      </c>
      <c r="U232">
        <v>131.62744254474001</v>
      </c>
      <c r="V232">
        <v>-0.56892240294594798</v>
      </c>
      <c r="W232">
        <v>0.39337613529595999</v>
      </c>
      <c r="X232">
        <v>0.178059483080203</v>
      </c>
      <c r="Y232">
        <v>0.36301987830941601</v>
      </c>
      <c r="Z232">
        <v>0.43824227588935599</v>
      </c>
      <c r="AA232">
        <v>-0.68739484136242401</v>
      </c>
      <c r="AB232">
        <v>0.34382119004209799</v>
      </c>
      <c r="AC232">
        <v>6</v>
      </c>
      <c r="AD232">
        <v>7</v>
      </c>
      <c r="AE232">
        <v>4</v>
      </c>
      <c r="AF232">
        <v>17</v>
      </c>
    </row>
    <row r="233" spans="1:32" x14ac:dyDescent="0.3">
      <c r="A233" t="s">
        <v>2499</v>
      </c>
      <c r="B233" t="s">
        <v>2500</v>
      </c>
      <c r="C233" t="s">
        <v>183</v>
      </c>
      <c r="D233" t="s">
        <v>2501</v>
      </c>
      <c r="E233" t="s">
        <v>3841</v>
      </c>
      <c r="F233">
        <v>213</v>
      </c>
      <c r="G233">
        <v>200</v>
      </c>
      <c r="H233">
        <v>231</v>
      </c>
      <c r="I233">
        <v>219</v>
      </c>
      <c r="J233">
        <v>90</v>
      </c>
      <c r="K233">
        <v>41</v>
      </c>
      <c r="L233">
        <v>213</v>
      </c>
      <c r="M233">
        <v>-13</v>
      </c>
      <c r="N233">
        <v>1.155</v>
      </c>
      <c r="O233">
        <v>150</v>
      </c>
      <c r="P233">
        <v>0.45555555555555599</v>
      </c>
      <c r="Q233">
        <v>1.0793329219799801</v>
      </c>
      <c r="R233">
        <v>0.16134930048653201</v>
      </c>
      <c r="S233">
        <v>0.46896440078669799</v>
      </c>
      <c r="T233">
        <v>224.30767590618299</v>
      </c>
      <c r="U233">
        <v>131.62744254474001</v>
      </c>
      <c r="V233">
        <v>-0.56453027172450099</v>
      </c>
      <c r="W233">
        <v>0.39337613529595999</v>
      </c>
      <c r="X233">
        <v>0.178059483080203</v>
      </c>
      <c r="Y233">
        <v>0.34920588998670998</v>
      </c>
      <c r="Z233">
        <v>0.540114561751043</v>
      </c>
      <c r="AA233">
        <v>-0.68200046274233195</v>
      </c>
      <c r="AB233">
        <v>0.328172676992674</v>
      </c>
      <c r="AC233">
        <v>6</v>
      </c>
      <c r="AD233">
        <v>7</v>
      </c>
      <c r="AE233">
        <v>4</v>
      </c>
      <c r="AF233">
        <v>17</v>
      </c>
    </row>
    <row r="234" spans="1:32" x14ac:dyDescent="0.3">
      <c r="A234" t="s">
        <v>216</v>
      </c>
      <c r="B234" t="s">
        <v>217</v>
      </c>
      <c r="C234" t="s">
        <v>218</v>
      </c>
      <c r="D234" t="s">
        <v>219</v>
      </c>
      <c r="E234" t="s">
        <v>3841</v>
      </c>
      <c r="F234">
        <v>161</v>
      </c>
      <c r="G234">
        <v>161</v>
      </c>
      <c r="H234">
        <v>172</v>
      </c>
      <c r="I234">
        <v>174</v>
      </c>
      <c r="J234">
        <v>41</v>
      </c>
      <c r="K234">
        <v>20</v>
      </c>
      <c r="L234">
        <v>161</v>
      </c>
      <c r="M234">
        <v>0</v>
      </c>
      <c r="N234">
        <v>1.0683229813664601</v>
      </c>
      <c r="O234">
        <v>86.005747126436802</v>
      </c>
      <c r="P234">
        <v>0.48780487804877998</v>
      </c>
      <c r="Q234">
        <v>1.0793329219799801</v>
      </c>
      <c r="R234">
        <v>0.16134930048653201</v>
      </c>
      <c r="S234">
        <v>-6.8236680173522898E-2</v>
      </c>
      <c r="T234">
        <v>224.30767590618299</v>
      </c>
      <c r="U234">
        <v>131.62744254474001</v>
      </c>
      <c r="V234">
        <v>-1.05070740649495</v>
      </c>
      <c r="W234">
        <v>0.39337613529595999</v>
      </c>
      <c r="X234">
        <v>0.178059483080203</v>
      </c>
      <c r="Y234">
        <v>0.53032133486699795</v>
      </c>
      <c r="Z234">
        <v>-0.13231388613928899</v>
      </c>
      <c r="AA234">
        <v>-1.27911913000273</v>
      </c>
      <c r="AB234">
        <v>0.53334060796615701</v>
      </c>
      <c r="AC234">
        <v>5</v>
      </c>
      <c r="AD234">
        <v>8</v>
      </c>
      <c r="AE234">
        <v>4</v>
      </c>
      <c r="AF234">
        <v>17</v>
      </c>
    </row>
    <row r="235" spans="1:32" x14ac:dyDescent="0.3">
      <c r="A235" t="s">
        <v>1646</v>
      </c>
      <c r="B235" t="s">
        <v>1647</v>
      </c>
      <c r="C235" t="s">
        <v>346</v>
      </c>
      <c r="D235" t="s">
        <v>1648</v>
      </c>
      <c r="E235" t="s">
        <v>3841</v>
      </c>
      <c r="F235">
        <v>228</v>
      </c>
      <c r="G235">
        <v>228</v>
      </c>
      <c r="H235">
        <v>242</v>
      </c>
      <c r="I235">
        <v>219</v>
      </c>
      <c r="J235">
        <v>55</v>
      </c>
      <c r="K235">
        <v>25</v>
      </c>
      <c r="L235">
        <v>228</v>
      </c>
      <c r="M235">
        <v>0</v>
      </c>
      <c r="N235">
        <v>1.06140350877193</v>
      </c>
      <c r="O235">
        <v>91.6666666666667</v>
      </c>
      <c r="P235">
        <v>0.45454545454545497</v>
      </c>
      <c r="Q235">
        <v>1.0793329219799801</v>
      </c>
      <c r="R235">
        <v>0.16134930048653201</v>
      </c>
      <c r="S235">
        <v>-0.111121728783371</v>
      </c>
      <c r="T235">
        <v>224.30767590618299</v>
      </c>
      <c r="U235">
        <v>131.62744254474001</v>
      </c>
      <c r="V235">
        <v>-1.0077002688434999</v>
      </c>
      <c r="W235">
        <v>0.39337613529595999</v>
      </c>
      <c r="X235">
        <v>0.178059483080203</v>
      </c>
      <c r="Y235">
        <v>0.34353306092628799</v>
      </c>
      <c r="Z235">
        <v>-0.185994207524489</v>
      </c>
      <c r="AA235">
        <v>-1.2262981253101899</v>
      </c>
      <c r="AB235">
        <v>0.321746485113443</v>
      </c>
      <c r="AC235">
        <v>5</v>
      </c>
      <c r="AD235">
        <v>8</v>
      </c>
      <c r="AE235">
        <v>4</v>
      </c>
      <c r="AF235">
        <v>17</v>
      </c>
    </row>
    <row r="236" spans="1:32" x14ac:dyDescent="0.3">
      <c r="A236" t="s">
        <v>1721</v>
      </c>
      <c r="B236" t="s">
        <v>1722</v>
      </c>
      <c r="C236" t="s">
        <v>394</v>
      </c>
      <c r="D236" t="s">
        <v>1723</v>
      </c>
      <c r="E236" t="s">
        <v>3841</v>
      </c>
      <c r="F236">
        <v>321</v>
      </c>
      <c r="G236">
        <v>321</v>
      </c>
      <c r="H236">
        <v>341</v>
      </c>
      <c r="I236">
        <v>325</v>
      </c>
      <c r="J236">
        <v>54</v>
      </c>
      <c r="K236">
        <v>26</v>
      </c>
      <c r="L236">
        <v>313</v>
      </c>
      <c r="M236">
        <v>8</v>
      </c>
      <c r="N236">
        <v>1.06230529595016</v>
      </c>
      <c r="O236">
        <v>60.646153846153801</v>
      </c>
      <c r="P236">
        <v>0.48148148148148101</v>
      </c>
      <c r="Q236">
        <v>1.0793329219799801</v>
      </c>
      <c r="R236">
        <v>0.16134930048653201</v>
      </c>
      <c r="S236">
        <v>-0.105532691982426</v>
      </c>
      <c r="T236">
        <v>224.30767590618299</v>
      </c>
      <c r="U236">
        <v>131.62744254474001</v>
      </c>
      <c r="V236">
        <v>-1.24336930731143</v>
      </c>
      <c r="W236">
        <v>0.39337613529595999</v>
      </c>
      <c r="X236">
        <v>0.178059483080203</v>
      </c>
      <c r="Y236">
        <v>0.494808502537529</v>
      </c>
      <c r="Z236">
        <v>-0.17899826601494501</v>
      </c>
      <c r="AA236">
        <v>-1.51574485593638</v>
      </c>
      <c r="AB236">
        <v>0.49311160189292502</v>
      </c>
      <c r="AC236">
        <v>5</v>
      </c>
      <c r="AD236">
        <v>8</v>
      </c>
      <c r="AE236">
        <v>4</v>
      </c>
      <c r="AF236">
        <v>17</v>
      </c>
    </row>
    <row r="237" spans="1:32" x14ac:dyDescent="0.3">
      <c r="A237" t="s">
        <v>2058</v>
      </c>
      <c r="B237" t="s">
        <v>2059</v>
      </c>
      <c r="C237" t="s">
        <v>124</v>
      </c>
      <c r="D237" t="s">
        <v>2060</v>
      </c>
      <c r="E237" t="s">
        <v>3841</v>
      </c>
      <c r="F237">
        <v>142</v>
      </c>
      <c r="G237">
        <v>142</v>
      </c>
      <c r="H237">
        <v>155</v>
      </c>
      <c r="I237">
        <v>142</v>
      </c>
      <c r="J237">
        <v>40</v>
      </c>
      <c r="K237">
        <v>18</v>
      </c>
      <c r="L237">
        <v>111</v>
      </c>
      <c r="M237">
        <v>31</v>
      </c>
      <c r="N237">
        <v>1.09154929577465</v>
      </c>
      <c r="O237">
        <v>102.816901408451</v>
      </c>
      <c r="P237">
        <v>0.45</v>
      </c>
      <c r="Q237">
        <v>1.0793329219799801</v>
      </c>
      <c r="R237">
        <v>0.16134930048653201</v>
      </c>
      <c r="S237">
        <v>7.5713831778818005E-2</v>
      </c>
      <c r="T237">
        <v>224.30767590618299</v>
      </c>
      <c r="U237">
        <v>131.62744254474001</v>
      </c>
      <c r="V237">
        <v>-0.92298970601390995</v>
      </c>
      <c r="W237">
        <v>0.39337613529595999</v>
      </c>
      <c r="X237">
        <v>0.178059483080203</v>
      </c>
      <c r="Y237">
        <v>0.31800533015439097</v>
      </c>
      <c r="Z237">
        <v>4.7872682272137999E-2</v>
      </c>
      <c r="AA237">
        <v>-1.12225732461814</v>
      </c>
      <c r="AB237">
        <v>0.29282862165690599</v>
      </c>
      <c r="AC237">
        <v>5</v>
      </c>
      <c r="AD237">
        <v>8</v>
      </c>
      <c r="AE237">
        <v>4</v>
      </c>
      <c r="AF237">
        <v>17</v>
      </c>
    </row>
    <row r="238" spans="1:32" x14ac:dyDescent="0.3">
      <c r="A238" t="s">
        <v>2576</v>
      </c>
      <c r="B238" t="s">
        <v>2577</v>
      </c>
      <c r="C238" t="s">
        <v>1201</v>
      </c>
      <c r="D238" t="s">
        <v>2578</v>
      </c>
      <c r="E238" t="s">
        <v>3841</v>
      </c>
      <c r="F238">
        <v>209</v>
      </c>
      <c r="G238">
        <v>209</v>
      </c>
      <c r="H238">
        <v>227</v>
      </c>
      <c r="I238">
        <v>214</v>
      </c>
      <c r="J238">
        <v>43</v>
      </c>
      <c r="K238">
        <v>20</v>
      </c>
      <c r="L238">
        <v>209</v>
      </c>
      <c r="M238">
        <v>0</v>
      </c>
      <c r="N238">
        <v>1.08612440191388</v>
      </c>
      <c r="O238">
        <v>73.341121495327101</v>
      </c>
      <c r="P238">
        <v>0.46511627906976699</v>
      </c>
      <c r="Q238">
        <v>1.0793329219799801</v>
      </c>
      <c r="R238">
        <v>0.16134930048653201</v>
      </c>
      <c r="S238">
        <v>4.2091784181374499E-2</v>
      </c>
      <c r="T238">
        <v>224.30767590618299</v>
      </c>
      <c r="U238">
        <v>131.62744254474001</v>
      </c>
      <c r="V238">
        <v>-1.14692309971412</v>
      </c>
      <c r="W238">
        <v>0.39337613529595999</v>
      </c>
      <c r="X238">
        <v>0.178059483080203</v>
      </c>
      <c r="Y238">
        <v>0.40289987667488603</v>
      </c>
      <c r="Z238">
        <v>5.7870981544881697E-3</v>
      </c>
      <c r="AA238">
        <v>-1.3972904350594799</v>
      </c>
      <c r="AB238">
        <v>0.38899733036120498</v>
      </c>
      <c r="AC238">
        <v>5</v>
      </c>
      <c r="AD238">
        <v>8</v>
      </c>
      <c r="AE238">
        <v>4</v>
      </c>
      <c r="AF238">
        <v>17</v>
      </c>
    </row>
    <row r="239" spans="1:32" x14ac:dyDescent="0.3">
      <c r="A239" t="s">
        <v>3380</v>
      </c>
      <c r="B239" t="s">
        <v>3381</v>
      </c>
      <c r="C239" t="s">
        <v>41</v>
      </c>
      <c r="D239" t="s">
        <v>3382</v>
      </c>
      <c r="E239" t="s">
        <v>3841</v>
      </c>
      <c r="F239">
        <v>423</v>
      </c>
      <c r="G239">
        <v>423</v>
      </c>
      <c r="H239">
        <v>456</v>
      </c>
      <c r="I239">
        <v>444</v>
      </c>
      <c r="J239">
        <v>73</v>
      </c>
      <c r="K239">
        <v>33</v>
      </c>
      <c r="L239">
        <v>421</v>
      </c>
      <c r="M239">
        <v>2</v>
      </c>
      <c r="N239">
        <v>1.07801418439716</v>
      </c>
      <c r="O239">
        <v>60.011261261261303</v>
      </c>
      <c r="P239">
        <v>0.45205479452054798</v>
      </c>
      <c r="Q239">
        <v>1.0793329219799801</v>
      </c>
      <c r="R239">
        <v>0.16134930048653201</v>
      </c>
      <c r="S239">
        <v>-8.1731843822137901E-3</v>
      </c>
      <c r="T239">
        <v>224.30767590618299</v>
      </c>
      <c r="U239">
        <v>131.62744254474001</v>
      </c>
      <c r="V239">
        <v>-1.24819271322602</v>
      </c>
      <c r="W239">
        <v>0.39337613529595999</v>
      </c>
      <c r="X239">
        <v>0.178059483080203</v>
      </c>
      <c r="Y239">
        <v>0.329545263243057</v>
      </c>
      <c r="Z239">
        <v>-5.7130859370941298E-2</v>
      </c>
      <c r="AA239">
        <v>-1.5216689225067599</v>
      </c>
      <c r="AB239">
        <v>0.30590108047972397</v>
      </c>
      <c r="AC239">
        <v>5</v>
      </c>
      <c r="AD239">
        <v>8</v>
      </c>
      <c r="AE239">
        <v>4</v>
      </c>
      <c r="AF239">
        <v>17</v>
      </c>
    </row>
    <row r="240" spans="1:32" x14ac:dyDescent="0.3">
      <c r="A240" t="s">
        <v>882</v>
      </c>
      <c r="B240" t="s">
        <v>883</v>
      </c>
      <c r="C240" t="s">
        <v>680</v>
      </c>
      <c r="D240" t="s">
        <v>884</v>
      </c>
      <c r="E240" t="s">
        <v>3841</v>
      </c>
      <c r="F240">
        <v>211</v>
      </c>
      <c r="G240">
        <v>144</v>
      </c>
      <c r="H240">
        <v>211</v>
      </c>
      <c r="I240">
        <v>204</v>
      </c>
      <c r="J240">
        <v>193</v>
      </c>
      <c r="K240">
        <v>73</v>
      </c>
      <c r="L240">
        <v>211</v>
      </c>
      <c r="M240">
        <v>-67</v>
      </c>
      <c r="N240">
        <v>1.4652777777777799</v>
      </c>
      <c r="O240">
        <v>345.31862745097999</v>
      </c>
      <c r="P240">
        <v>0.37823834196891198</v>
      </c>
      <c r="Q240">
        <v>1.0793329219799801</v>
      </c>
      <c r="R240">
        <v>0.16134930048653201</v>
      </c>
      <c r="S240">
        <v>2.3919834460640401</v>
      </c>
      <c r="T240">
        <v>224.30767590618299</v>
      </c>
      <c r="U240">
        <v>131.62744254474001</v>
      </c>
      <c r="V240">
        <v>0.919344395099565</v>
      </c>
      <c r="W240">
        <v>0.39337613529595999</v>
      </c>
      <c r="X240">
        <v>0.178059483080203</v>
      </c>
      <c r="Y240">
        <v>-8.5015372757369895E-2</v>
      </c>
      <c r="Z240">
        <v>2.9472070969485702</v>
      </c>
      <c r="AA240">
        <v>1.1404819208724799</v>
      </c>
      <c r="AB240">
        <v>-0.16371402058179799</v>
      </c>
      <c r="AC240">
        <v>10</v>
      </c>
      <c r="AD240">
        <v>2</v>
      </c>
      <c r="AE240">
        <v>5</v>
      </c>
      <c r="AF240">
        <v>17</v>
      </c>
    </row>
    <row r="241" spans="1:32" x14ac:dyDescent="0.3">
      <c r="A241" t="s">
        <v>927</v>
      </c>
      <c r="B241" t="s">
        <v>928</v>
      </c>
      <c r="C241" t="s">
        <v>21</v>
      </c>
      <c r="D241" t="s">
        <v>929</v>
      </c>
      <c r="E241" t="s">
        <v>3841</v>
      </c>
      <c r="F241">
        <v>335</v>
      </c>
      <c r="G241">
        <v>335</v>
      </c>
      <c r="H241">
        <v>494</v>
      </c>
      <c r="I241">
        <v>365</v>
      </c>
      <c r="J241">
        <v>383</v>
      </c>
      <c r="K241">
        <v>147</v>
      </c>
      <c r="L241">
        <v>333</v>
      </c>
      <c r="M241">
        <v>2</v>
      </c>
      <c r="N241">
        <v>1.4746268656716399</v>
      </c>
      <c r="O241">
        <v>383</v>
      </c>
      <c r="P241">
        <v>0.38381201044386398</v>
      </c>
      <c r="Q241">
        <v>1.0793329219799801</v>
      </c>
      <c r="R241">
        <v>0.16134930048653201</v>
      </c>
      <c r="S241">
        <v>2.4499266033363201</v>
      </c>
      <c r="T241">
        <v>224.30767590618299</v>
      </c>
      <c r="U241">
        <v>131.62744254474001</v>
      </c>
      <c r="V241">
        <v>1.20561731676794</v>
      </c>
      <c r="W241">
        <v>0.39337613529595999</v>
      </c>
      <c r="X241">
        <v>0.178059483080203</v>
      </c>
      <c r="Y241">
        <v>-5.37130889444839E-2</v>
      </c>
      <c r="Z241">
        <v>3.0197360413074001</v>
      </c>
      <c r="AA241">
        <v>1.49207991517156</v>
      </c>
      <c r="AB241">
        <v>-0.128254732121449</v>
      </c>
      <c r="AC241">
        <v>10</v>
      </c>
      <c r="AD241">
        <v>2</v>
      </c>
      <c r="AE241">
        <v>5</v>
      </c>
      <c r="AF241">
        <v>17</v>
      </c>
    </row>
    <row r="242" spans="1:32" x14ac:dyDescent="0.3">
      <c r="A242" t="s">
        <v>480</v>
      </c>
      <c r="B242" t="s">
        <v>481</v>
      </c>
      <c r="C242" t="s">
        <v>482</v>
      </c>
      <c r="D242" t="s">
        <v>479</v>
      </c>
      <c r="E242" t="s">
        <v>3841</v>
      </c>
      <c r="F242">
        <v>346</v>
      </c>
      <c r="G242">
        <v>346</v>
      </c>
      <c r="H242">
        <v>406</v>
      </c>
      <c r="I242">
        <v>443</v>
      </c>
      <c r="J242">
        <v>291</v>
      </c>
      <c r="K242">
        <v>109</v>
      </c>
      <c r="L242">
        <v>338</v>
      </c>
      <c r="M242">
        <v>8</v>
      </c>
      <c r="N242">
        <v>1.1734104046242799</v>
      </c>
      <c r="O242">
        <v>239.76297968397299</v>
      </c>
      <c r="P242">
        <v>0.37457044673539502</v>
      </c>
      <c r="Q242">
        <v>1.0793329219799801</v>
      </c>
      <c r="R242">
        <v>0.16134930048653201</v>
      </c>
      <c r="S242">
        <v>0.58306718628848098</v>
      </c>
      <c r="T242">
        <v>224.30767590618299</v>
      </c>
      <c r="U242">
        <v>131.62744254474001</v>
      </c>
      <c r="V242">
        <v>0.117417033097306</v>
      </c>
      <c r="W242">
        <v>0.39337613529595999</v>
      </c>
      <c r="X242">
        <v>0.178059483080203</v>
      </c>
      <c r="Y242">
        <v>-0.105614642001933</v>
      </c>
      <c r="Z242">
        <v>0.68293996116718603</v>
      </c>
      <c r="AA242">
        <v>0.15556148057959401</v>
      </c>
      <c r="AB242">
        <v>-0.18704891315965699</v>
      </c>
      <c r="AC242">
        <v>7</v>
      </c>
      <c r="AD242">
        <v>5</v>
      </c>
      <c r="AE242">
        <v>5</v>
      </c>
      <c r="AF242">
        <v>17</v>
      </c>
    </row>
    <row r="243" spans="1:32" x14ac:dyDescent="0.3">
      <c r="A243" t="s">
        <v>1326</v>
      </c>
      <c r="B243" t="s">
        <v>1327</v>
      </c>
      <c r="C243" t="s">
        <v>158</v>
      </c>
      <c r="D243" t="s">
        <v>1328</v>
      </c>
      <c r="E243" t="s">
        <v>3841</v>
      </c>
      <c r="F243">
        <v>220</v>
      </c>
      <c r="G243">
        <v>220</v>
      </c>
      <c r="H243">
        <v>249</v>
      </c>
      <c r="I243">
        <v>282</v>
      </c>
      <c r="J243">
        <v>153</v>
      </c>
      <c r="K243">
        <v>61</v>
      </c>
      <c r="L243">
        <v>219</v>
      </c>
      <c r="M243">
        <v>1</v>
      </c>
      <c r="N243">
        <v>1.1318181818181801</v>
      </c>
      <c r="O243">
        <v>198.031914893617</v>
      </c>
      <c r="P243">
        <v>0.39869281045751598</v>
      </c>
      <c r="Q243">
        <v>1.0793329219799801</v>
      </c>
      <c r="R243">
        <v>0.16134930048653201</v>
      </c>
      <c r="S243">
        <v>0.32528966459685499</v>
      </c>
      <c r="T243">
        <v>224.30767590618299</v>
      </c>
      <c r="U243">
        <v>131.62744254474001</v>
      </c>
      <c r="V243">
        <v>-0.19962221026694499</v>
      </c>
      <c r="W243">
        <v>0.39337613529595999</v>
      </c>
      <c r="X243">
        <v>0.178059483080203</v>
      </c>
      <c r="Y243">
        <v>2.9858983467685701E-2</v>
      </c>
      <c r="Z243">
        <v>0.360273188974016</v>
      </c>
      <c r="AA243">
        <v>-0.233823451223694</v>
      </c>
      <c r="AB243">
        <v>-3.3584124679305501E-2</v>
      </c>
      <c r="AC243">
        <v>6</v>
      </c>
      <c r="AD243">
        <v>6</v>
      </c>
      <c r="AE243">
        <v>5</v>
      </c>
      <c r="AF243">
        <v>17</v>
      </c>
    </row>
    <row r="244" spans="1:32" x14ac:dyDescent="0.3">
      <c r="A244" t="s">
        <v>1837</v>
      </c>
      <c r="B244" t="s">
        <v>1838</v>
      </c>
      <c r="C244" t="s">
        <v>45</v>
      </c>
      <c r="D244" t="s">
        <v>1839</v>
      </c>
      <c r="E244" t="s">
        <v>3841</v>
      </c>
      <c r="F244">
        <v>332</v>
      </c>
      <c r="G244">
        <v>330</v>
      </c>
      <c r="H244">
        <v>375</v>
      </c>
      <c r="I244">
        <v>362</v>
      </c>
      <c r="J244">
        <v>157</v>
      </c>
      <c r="K244">
        <v>63</v>
      </c>
      <c r="L244">
        <v>332</v>
      </c>
      <c r="M244">
        <v>-2</v>
      </c>
      <c r="N244">
        <v>1.13636363636364</v>
      </c>
      <c r="O244">
        <v>158.30110497237601</v>
      </c>
      <c r="P244">
        <v>0.40127388535031799</v>
      </c>
      <c r="Q244">
        <v>1.0793329219799801</v>
      </c>
      <c r="R244">
        <v>0.16134930048653201</v>
      </c>
      <c r="S244">
        <v>0.35346118149682398</v>
      </c>
      <c r="T244">
        <v>224.30767590618299</v>
      </c>
      <c r="U244">
        <v>131.62744254474001</v>
      </c>
      <c r="V244">
        <v>-0.50146511743834798</v>
      </c>
      <c r="W244">
        <v>0.39337613529595999</v>
      </c>
      <c r="X244">
        <v>0.178059483080203</v>
      </c>
      <c r="Y244">
        <v>4.43545601601079E-2</v>
      </c>
      <c r="Z244">
        <v>0.395536203244022</v>
      </c>
      <c r="AA244">
        <v>-0.60454437074471201</v>
      </c>
      <c r="AB244">
        <v>-1.71635069886527E-2</v>
      </c>
      <c r="AC244">
        <v>6</v>
      </c>
      <c r="AD244">
        <v>6</v>
      </c>
      <c r="AE244">
        <v>5</v>
      </c>
      <c r="AF244">
        <v>17</v>
      </c>
    </row>
    <row r="245" spans="1:32" x14ac:dyDescent="0.3">
      <c r="A245" t="s">
        <v>1949</v>
      </c>
      <c r="B245" t="s">
        <v>1950</v>
      </c>
      <c r="C245" t="s">
        <v>124</v>
      </c>
      <c r="D245" t="s">
        <v>1951</v>
      </c>
      <c r="E245" t="s">
        <v>3841</v>
      </c>
      <c r="F245">
        <v>311</v>
      </c>
      <c r="G245">
        <v>311</v>
      </c>
      <c r="H245">
        <v>347</v>
      </c>
      <c r="I245">
        <v>324</v>
      </c>
      <c r="J245">
        <v>163</v>
      </c>
      <c r="K245">
        <v>71</v>
      </c>
      <c r="L245">
        <v>283</v>
      </c>
      <c r="M245">
        <v>28</v>
      </c>
      <c r="N245">
        <v>1.11575562700965</v>
      </c>
      <c r="O245">
        <v>183.62654320987701</v>
      </c>
      <c r="P245">
        <v>0.43558282208589</v>
      </c>
      <c r="Q245">
        <v>1.0793329219799801</v>
      </c>
      <c r="R245">
        <v>0.16134930048653201</v>
      </c>
      <c r="S245">
        <v>0.22573822706287899</v>
      </c>
      <c r="T245">
        <v>224.30767590618299</v>
      </c>
      <c r="U245">
        <v>131.62744254474001</v>
      </c>
      <c r="V245">
        <v>-0.30906269931119601</v>
      </c>
      <c r="W245">
        <v>0.39337613529595999</v>
      </c>
      <c r="X245">
        <v>0.178059483080203</v>
      </c>
      <c r="Y245">
        <v>0.23703700617236201</v>
      </c>
      <c r="Z245">
        <v>0.23566208710026601</v>
      </c>
      <c r="AA245">
        <v>-0.36823733926737001</v>
      </c>
      <c r="AB245">
        <v>0.201107545540158</v>
      </c>
      <c r="AC245">
        <v>6</v>
      </c>
      <c r="AD245">
        <v>6</v>
      </c>
      <c r="AE245">
        <v>5</v>
      </c>
      <c r="AF245">
        <v>17</v>
      </c>
    </row>
    <row r="246" spans="1:32" x14ac:dyDescent="0.3">
      <c r="A246" t="s">
        <v>2178</v>
      </c>
      <c r="B246" t="s">
        <v>2179</v>
      </c>
      <c r="C246" t="s">
        <v>29</v>
      </c>
      <c r="D246" t="s">
        <v>2180</v>
      </c>
      <c r="E246" t="s">
        <v>3841</v>
      </c>
      <c r="F246">
        <v>219</v>
      </c>
      <c r="G246">
        <v>219</v>
      </c>
      <c r="H246">
        <v>244</v>
      </c>
      <c r="I246">
        <v>208</v>
      </c>
      <c r="J246">
        <v>89</v>
      </c>
      <c r="K246">
        <v>38</v>
      </c>
      <c r="L246">
        <v>219</v>
      </c>
      <c r="M246">
        <v>0</v>
      </c>
      <c r="N246">
        <v>1.11415525114155</v>
      </c>
      <c r="O246">
        <v>156.17788461538501</v>
      </c>
      <c r="P246">
        <v>0.426966292134831</v>
      </c>
      <c r="Q246">
        <v>1.0793329219799801</v>
      </c>
      <c r="R246">
        <v>0.16134930048653201</v>
      </c>
      <c r="S246">
        <v>0.21581952358373199</v>
      </c>
      <c r="T246">
        <v>224.30767590618299</v>
      </c>
      <c r="U246">
        <v>131.62744254474001</v>
      </c>
      <c r="V246">
        <v>-0.51759564702961802</v>
      </c>
      <c r="W246">
        <v>0.39337613529595999</v>
      </c>
      <c r="X246">
        <v>0.178059483080203</v>
      </c>
      <c r="Y246">
        <v>0.188645705681071</v>
      </c>
      <c r="Z246">
        <v>0.22324659014399401</v>
      </c>
      <c r="AA246">
        <v>-0.62435575150059897</v>
      </c>
      <c r="AB246">
        <v>0.146289785489507</v>
      </c>
      <c r="AC246">
        <v>6</v>
      </c>
      <c r="AD246">
        <v>6</v>
      </c>
      <c r="AE246">
        <v>5</v>
      </c>
      <c r="AF246">
        <v>17</v>
      </c>
    </row>
    <row r="247" spans="1:32" x14ac:dyDescent="0.3">
      <c r="A247" t="s">
        <v>2946</v>
      </c>
      <c r="B247" t="s">
        <v>2947</v>
      </c>
      <c r="C247" t="s">
        <v>1538</v>
      </c>
      <c r="D247" t="s">
        <v>2948</v>
      </c>
      <c r="E247" t="s">
        <v>3841</v>
      </c>
      <c r="F247">
        <v>275</v>
      </c>
      <c r="G247">
        <v>275</v>
      </c>
      <c r="H247">
        <v>310</v>
      </c>
      <c r="I247">
        <v>309</v>
      </c>
      <c r="J247">
        <v>146</v>
      </c>
      <c r="K247">
        <v>62</v>
      </c>
      <c r="L247">
        <v>275</v>
      </c>
      <c r="M247">
        <v>0</v>
      </c>
      <c r="N247">
        <v>1.1272727272727301</v>
      </c>
      <c r="O247">
        <v>172.459546925566</v>
      </c>
      <c r="P247">
        <v>0.42465753424657499</v>
      </c>
      <c r="Q247">
        <v>1.0793329219799801</v>
      </c>
      <c r="R247">
        <v>0.16134930048653201</v>
      </c>
      <c r="S247">
        <v>0.29711814769688499</v>
      </c>
      <c r="T247">
        <v>224.30767590618299</v>
      </c>
      <c r="U247">
        <v>131.62744254474001</v>
      </c>
      <c r="V247">
        <v>-0.39390060293083501</v>
      </c>
      <c r="W247">
        <v>0.39337613529595999</v>
      </c>
      <c r="X247">
        <v>0.178059483080203</v>
      </c>
      <c r="Y247">
        <v>0.17567948872751399</v>
      </c>
      <c r="Z247">
        <v>0.32501017470401</v>
      </c>
      <c r="AA247">
        <v>-0.47243453884658099</v>
      </c>
      <c r="AB247">
        <v>0.13160162950881299</v>
      </c>
      <c r="AC247">
        <v>6</v>
      </c>
      <c r="AD247">
        <v>6</v>
      </c>
      <c r="AE247">
        <v>5</v>
      </c>
      <c r="AF247">
        <v>17</v>
      </c>
    </row>
    <row r="248" spans="1:32" x14ac:dyDescent="0.3">
      <c r="A248" t="s">
        <v>3419</v>
      </c>
      <c r="B248" t="s">
        <v>3420</v>
      </c>
      <c r="C248" t="s">
        <v>197</v>
      </c>
      <c r="D248" t="s">
        <v>1587</v>
      </c>
      <c r="E248" t="s">
        <v>3841</v>
      </c>
      <c r="F248">
        <v>329</v>
      </c>
      <c r="G248">
        <v>329</v>
      </c>
      <c r="H248">
        <v>344</v>
      </c>
      <c r="I248">
        <v>322</v>
      </c>
      <c r="J248">
        <v>71</v>
      </c>
      <c r="K248">
        <v>31</v>
      </c>
      <c r="L248">
        <v>329</v>
      </c>
      <c r="M248">
        <v>0</v>
      </c>
      <c r="N248">
        <v>1.0455927051671701</v>
      </c>
      <c r="O248">
        <v>80.481366459627296</v>
      </c>
      <c r="P248">
        <v>0.43661971830985902</v>
      </c>
      <c r="Q248">
        <v>1.0793329219799801</v>
      </c>
      <c r="R248">
        <v>0.16134930048653201</v>
      </c>
      <c r="S248">
        <v>-0.20911287939313999</v>
      </c>
      <c r="T248">
        <v>224.30767590618299</v>
      </c>
      <c r="U248">
        <v>131.62744254474001</v>
      </c>
      <c r="V248">
        <v>-1.0926772310239901</v>
      </c>
      <c r="W248">
        <v>0.39337613529595999</v>
      </c>
      <c r="X248">
        <v>0.178059483080203</v>
      </c>
      <c r="Y248">
        <v>0.24286031985401901</v>
      </c>
      <c r="Z248">
        <v>-0.30865225801414098</v>
      </c>
      <c r="AA248">
        <v>-1.3306661154441</v>
      </c>
      <c r="AB248">
        <v>0.20770420669329501</v>
      </c>
      <c r="AC248">
        <v>4</v>
      </c>
      <c r="AD248">
        <v>8</v>
      </c>
      <c r="AE248">
        <v>5</v>
      </c>
      <c r="AF248">
        <v>17</v>
      </c>
    </row>
    <row r="249" spans="1:32" x14ac:dyDescent="0.3">
      <c r="A249" t="s">
        <v>2719</v>
      </c>
      <c r="B249" t="s">
        <v>2720</v>
      </c>
      <c r="C249" t="s">
        <v>124</v>
      </c>
      <c r="D249" t="s">
        <v>2721</v>
      </c>
      <c r="E249" t="s">
        <v>3841</v>
      </c>
      <c r="F249">
        <v>122</v>
      </c>
      <c r="G249">
        <v>122</v>
      </c>
      <c r="H249">
        <v>161</v>
      </c>
      <c r="I249">
        <v>121</v>
      </c>
      <c r="J249">
        <v>114</v>
      </c>
      <c r="K249">
        <v>35</v>
      </c>
      <c r="L249">
        <v>122</v>
      </c>
      <c r="M249">
        <v>0</v>
      </c>
      <c r="N249">
        <v>1.3196721311475399</v>
      </c>
      <c r="O249">
        <v>343.88429752066099</v>
      </c>
      <c r="P249">
        <v>0.30701754385964902</v>
      </c>
      <c r="Q249">
        <v>1.0793329219799801</v>
      </c>
      <c r="R249">
        <v>0.16134930048653201</v>
      </c>
      <c r="S249">
        <v>1.4895584204136201</v>
      </c>
      <c r="T249">
        <v>224.30767590618299</v>
      </c>
      <c r="U249">
        <v>131.62744254474001</v>
      </c>
      <c r="V249">
        <v>0.90844750382378303</v>
      </c>
      <c r="W249">
        <v>0.39337613529595999</v>
      </c>
      <c r="X249">
        <v>0.178059483080203</v>
      </c>
      <c r="Y249">
        <v>-0.48499855184580498</v>
      </c>
      <c r="Z249">
        <v>1.8176184180671899</v>
      </c>
      <c r="AA249">
        <v>1.1270984506709201</v>
      </c>
      <c r="AB249">
        <v>-0.61681574987944199</v>
      </c>
      <c r="AC249">
        <v>9</v>
      </c>
      <c r="AD249">
        <v>2</v>
      </c>
      <c r="AE249">
        <v>6</v>
      </c>
      <c r="AF249">
        <v>17</v>
      </c>
    </row>
    <row r="250" spans="1:32" x14ac:dyDescent="0.3">
      <c r="A250" t="s">
        <v>2802</v>
      </c>
      <c r="B250" t="s">
        <v>2803</v>
      </c>
      <c r="C250" t="s">
        <v>2804</v>
      </c>
      <c r="D250" t="s">
        <v>2805</v>
      </c>
      <c r="E250" t="s">
        <v>3841</v>
      </c>
      <c r="F250">
        <v>173</v>
      </c>
      <c r="G250">
        <v>173</v>
      </c>
      <c r="H250">
        <v>203</v>
      </c>
      <c r="I250">
        <v>187</v>
      </c>
      <c r="J250">
        <v>142</v>
      </c>
      <c r="K250">
        <v>51</v>
      </c>
      <c r="L250">
        <v>173</v>
      </c>
      <c r="M250">
        <v>0</v>
      </c>
      <c r="N250">
        <v>1.1734104046242799</v>
      </c>
      <c r="O250">
        <v>277.16577540106999</v>
      </c>
      <c r="P250">
        <v>0.35915492957746498</v>
      </c>
      <c r="Q250">
        <v>1.0793329219799801</v>
      </c>
      <c r="R250">
        <v>0.16134930048653201</v>
      </c>
      <c r="S250">
        <v>0.58306718628848098</v>
      </c>
      <c r="T250">
        <v>224.30767590618299</v>
      </c>
      <c r="U250">
        <v>131.62744254474001</v>
      </c>
      <c r="V250">
        <v>0.40157355087195901</v>
      </c>
      <c r="W250">
        <v>0.39337613529595999</v>
      </c>
      <c r="X250">
        <v>0.178059483080203</v>
      </c>
      <c r="Y250">
        <v>-0.19218973977971701</v>
      </c>
      <c r="Z250">
        <v>0.68293996116718603</v>
      </c>
      <c r="AA250">
        <v>0.50456012541934403</v>
      </c>
      <c r="AB250">
        <v>-0.28512135362234498</v>
      </c>
      <c r="AC250">
        <v>7</v>
      </c>
      <c r="AD250">
        <v>4</v>
      </c>
      <c r="AE250">
        <v>6</v>
      </c>
      <c r="AF250">
        <v>17</v>
      </c>
    </row>
    <row r="251" spans="1:32" x14ac:dyDescent="0.3">
      <c r="A251" t="s">
        <v>2990</v>
      </c>
      <c r="B251" t="s">
        <v>2991</v>
      </c>
      <c r="C251" t="s">
        <v>346</v>
      </c>
      <c r="D251" t="s">
        <v>2992</v>
      </c>
      <c r="E251" t="s">
        <v>3841</v>
      </c>
      <c r="F251">
        <v>250</v>
      </c>
      <c r="G251">
        <v>250</v>
      </c>
      <c r="H251">
        <v>299</v>
      </c>
      <c r="I251">
        <v>301</v>
      </c>
      <c r="J251">
        <v>227</v>
      </c>
      <c r="K251">
        <v>78</v>
      </c>
      <c r="L251">
        <v>249</v>
      </c>
      <c r="M251">
        <v>1</v>
      </c>
      <c r="N251">
        <v>1.196</v>
      </c>
      <c r="O251">
        <v>275.26578073089701</v>
      </c>
      <c r="P251">
        <v>0.34361233480176201</v>
      </c>
      <c r="Q251">
        <v>1.0793329219799801</v>
      </c>
      <c r="R251">
        <v>0.16134930048653201</v>
      </c>
      <c r="S251">
        <v>0.72307148322442005</v>
      </c>
      <c r="T251">
        <v>224.30767590618299</v>
      </c>
      <c r="U251">
        <v>131.62744254474001</v>
      </c>
      <c r="V251">
        <v>0.38713891145756302</v>
      </c>
      <c r="W251">
        <v>0.39337613529595999</v>
      </c>
      <c r="X251">
        <v>0.178059483080203</v>
      </c>
      <c r="Y251">
        <v>-0.27947851826449999</v>
      </c>
      <c r="Z251">
        <v>0.85818695046649096</v>
      </c>
      <c r="AA251">
        <v>0.48683162271306402</v>
      </c>
      <c r="AB251">
        <v>-0.384002252988839</v>
      </c>
      <c r="AC251">
        <v>7</v>
      </c>
      <c r="AD251">
        <v>4</v>
      </c>
      <c r="AE251">
        <v>6</v>
      </c>
      <c r="AF251">
        <v>17</v>
      </c>
    </row>
    <row r="252" spans="1:32" x14ac:dyDescent="0.3">
      <c r="A252" t="s">
        <v>513</v>
      </c>
      <c r="B252" t="s">
        <v>514</v>
      </c>
      <c r="C252" t="s">
        <v>417</v>
      </c>
      <c r="D252" t="s">
        <v>515</v>
      </c>
      <c r="E252" t="s">
        <v>3841</v>
      </c>
      <c r="F252">
        <v>424</v>
      </c>
      <c r="G252">
        <v>424</v>
      </c>
      <c r="H252">
        <v>488</v>
      </c>
      <c r="I252">
        <v>442</v>
      </c>
      <c r="J252">
        <v>288</v>
      </c>
      <c r="K252">
        <v>105</v>
      </c>
      <c r="L252">
        <v>387</v>
      </c>
      <c r="M252">
        <v>37</v>
      </c>
      <c r="N252">
        <v>1.1509433962264199</v>
      </c>
      <c r="O252">
        <v>237.828054298643</v>
      </c>
      <c r="P252">
        <v>0.36458333333333298</v>
      </c>
      <c r="Q252">
        <v>1.0793329219799801</v>
      </c>
      <c r="R252">
        <v>0.16134930048653201</v>
      </c>
      <c r="S252">
        <v>0.443822650798612</v>
      </c>
      <c r="T252">
        <v>224.30767590618299</v>
      </c>
      <c r="U252">
        <v>131.62744254474001</v>
      </c>
      <c r="V252">
        <v>0.10271701805543799</v>
      </c>
      <c r="W252">
        <v>0.39337613529595999</v>
      </c>
      <c r="X252">
        <v>0.178059483080203</v>
      </c>
      <c r="Y252">
        <v>-0.161703277267505</v>
      </c>
      <c r="Z252">
        <v>0.50864398486479301</v>
      </c>
      <c r="AA252">
        <v>0.137507045759963</v>
      </c>
      <c r="AB252">
        <v>-0.25058622913052903</v>
      </c>
      <c r="AC252">
        <v>6</v>
      </c>
      <c r="AD252">
        <v>5</v>
      </c>
      <c r="AE252">
        <v>6</v>
      </c>
      <c r="AF252">
        <v>17</v>
      </c>
    </row>
    <row r="253" spans="1:32" x14ac:dyDescent="0.3">
      <c r="A253" t="s">
        <v>1797</v>
      </c>
      <c r="B253" t="s">
        <v>1798</v>
      </c>
      <c r="C253" t="s">
        <v>547</v>
      </c>
      <c r="D253" t="s">
        <v>1799</v>
      </c>
      <c r="E253" t="s">
        <v>3841</v>
      </c>
      <c r="F253">
        <v>297</v>
      </c>
      <c r="G253">
        <v>297</v>
      </c>
      <c r="H253">
        <v>340</v>
      </c>
      <c r="I253">
        <v>337</v>
      </c>
      <c r="J253">
        <v>214</v>
      </c>
      <c r="K253">
        <v>69</v>
      </c>
      <c r="L253">
        <v>293</v>
      </c>
      <c r="M253">
        <v>4</v>
      </c>
      <c r="N253">
        <v>1.14478114478114</v>
      </c>
      <c r="O253">
        <v>231.780415430267</v>
      </c>
      <c r="P253">
        <v>0.322429906542056</v>
      </c>
      <c r="Q253">
        <v>1.0793329219799801</v>
      </c>
      <c r="R253">
        <v>0.16134930048653201</v>
      </c>
      <c r="S253">
        <v>0.40563065723750702</v>
      </c>
      <c r="T253">
        <v>224.30767590618299</v>
      </c>
      <c r="U253">
        <v>131.62744254474001</v>
      </c>
      <c r="V253">
        <v>5.67718963433003E-2</v>
      </c>
      <c r="W253">
        <v>0.39337613529595999</v>
      </c>
      <c r="X253">
        <v>0.178059483080203</v>
      </c>
      <c r="Y253">
        <v>-0.39844116992043599</v>
      </c>
      <c r="Z253">
        <v>0.460838081521808</v>
      </c>
      <c r="AA253">
        <v>8.1077633758055101E-2</v>
      </c>
      <c r="AB253">
        <v>-0.51876337796909699</v>
      </c>
      <c r="AC253">
        <v>6</v>
      </c>
      <c r="AD253">
        <v>5</v>
      </c>
      <c r="AE253">
        <v>6</v>
      </c>
      <c r="AF253">
        <v>17</v>
      </c>
    </row>
    <row r="254" spans="1:32" x14ac:dyDescent="0.3">
      <c r="A254" t="s">
        <v>2008</v>
      </c>
      <c r="B254" t="s">
        <v>2009</v>
      </c>
      <c r="C254" t="s">
        <v>100</v>
      </c>
      <c r="D254" t="s">
        <v>2010</v>
      </c>
      <c r="E254" t="s">
        <v>3841</v>
      </c>
      <c r="F254">
        <v>222</v>
      </c>
      <c r="G254">
        <v>222</v>
      </c>
      <c r="H254">
        <v>256</v>
      </c>
      <c r="I254">
        <v>243</v>
      </c>
      <c r="J254">
        <v>154</v>
      </c>
      <c r="K254">
        <v>50</v>
      </c>
      <c r="L254">
        <v>222</v>
      </c>
      <c r="M254">
        <v>0</v>
      </c>
      <c r="N254">
        <v>1.15315315315315</v>
      </c>
      <c r="O254">
        <v>231.31687242798401</v>
      </c>
      <c r="P254">
        <v>0.32467532467532501</v>
      </c>
      <c r="Q254">
        <v>1.0793329219799801</v>
      </c>
      <c r="R254">
        <v>0.16134930048653201</v>
      </c>
      <c r="S254">
        <v>0.457518135812025</v>
      </c>
      <c r="T254">
        <v>224.30767590618299</v>
      </c>
      <c r="U254">
        <v>131.62744254474001</v>
      </c>
      <c r="V254">
        <v>5.3250267469245501E-2</v>
      </c>
      <c r="W254">
        <v>0.39337613529595999</v>
      </c>
      <c r="X254">
        <v>0.178059483080203</v>
      </c>
      <c r="Y254">
        <v>-0.38583067541362398</v>
      </c>
      <c r="Z254">
        <v>0.52578697667377094</v>
      </c>
      <c r="AA254">
        <v>7.6752398798467195E-2</v>
      </c>
      <c r="AB254">
        <v>-0.50447818507334397</v>
      </c>
      <c r="AC254">
        <v>6</v>
      </c>
      <c r="AD254">
        <v>5</v>
      </c>
      <c r="AE254">
        <v>6</v>
      </c>
      <c r="AF254">
        <v>17</v>
      </c>
    </row>
    <row r="255" spans="1:32" x14ac:dyDescent="0.3">
      <c r="A255" t="s">
        <v>2074</v>
      </c>
      <c r="B255" t="s">
        <v>2075</v>
      </c>
      <c r="C255" t="s">
        <v>45</v>
      </c>
      <c r="D255" t="s">
        <v>2076</v>
      </c>
      <c r="E255" t="s">
        <v>3841</v>
      </c>
      <c r="F255">
        <v>309</v>
      </c>
      <c r="G255">
        <v>309</v>
      </c>
      <c r="H255">
        <v>345</v>
      </c>
      <c r="I255">
        <v>350</v>
      </c>
      <c r="J255">
        <v>219</v>
      </c>
      <c r="K255">
        <v>72</v>
      </c>
      <c r="L255">
        <v>299</v>
      </c>
      <c r="M255">
        <v>10</v>
      </c>
      <c r="N255">
        <v>1.11650485436893</v>
      </c>
      <c r="O255">
        <v>228.38571428571399</v>
      </c>
      <c r="P255">
        <v>0.32876712328767099</v>
      </c>
      <c r="Q255">
        <v>1.0793329219799801</v>
      </c>
      <c r="R255">
        <v>0.16134930048653201</v>
      </c>
      <c r="S255">
        <v>0.23038173872996801</v>
      </c>
      <c r="T255">
        <v>224.30767590618299</v>
      </c>
      <c r="U255">
        <v>131.62744254474001</v>
      </c>
      <c r="V255">
        <v>3.0981672975563399E-2</v>
      </c>
      <c r="W255">
        <v>0.39337613529595999</v>
      </c>
      <c r="X255">
        <v>0.178059483080203</v>
      </c>
      <c r="Y255">
        <v>-0.36285072207688701</v>
      </c>
      <c r="Z255">
        <v>0.24147449041390001</v>
      </c>
      <c r="AA255">
        <v>4.9402298362114697E-2</v>
      </c>
      <c r="AB255">
        <v>-0.47844644888937699</v>
      </c>
      <c r="AC255">
        <v>6</v>
      </c>
      <c r="AD255">
        <v>5</v>
      </c>
      <c r="AE255">
        <v>6</v>
      </c>
      <c r="AF255">
        <v>17</v>
      </c>
    </row>
    <row r="256" spans="1:32" x14ac:dyDescent="0.3">
      <c r="A256" t="s">
        <v>2809</v>
      </c>
      <c r="B256" t="s">
        <v>2810</v>
      </c>
      <c r="C256" t="s">
        <v>33</v>
      </c>
      <c r="D256" t="s">
        <v>2811</v>
      </c>
      <c r="E256" t="s">
        <v>3841</v>
      </c>
      <c r="F256">
        <v>180</v>
      </c>
      <c r="G256">
        <v>180</v>
      </c>
      <c r="H256">
        <v>206</v>
      </c>
      <c r="I256">
        <v>224</v>
      </c>
      <c r="J256">
        <v>125</v>
      </c>
      <c r="K256">
        <v>44</v>
      </c>
      <c r="L256">
        <v>180</v>
      </c>
      <c r="M256">
        <v>0</v>
      </c>
      <c r="N256">
        <v>1.1444444444444399</v>
      </c>
      <c r="O256">
        <v>203.68303571428601</v>
      </c>
      <c r="P256">
        <v>0.35199999999999998</v>
      </c>
      <c r="Q256">
        <v>1.0793329219799801</v>
      </c>
      <c r="R256">
        <v>0.16134930048653201</v>
      </c>
      <c r="S256">
        <v>0.40354387820788001</v>
      </c>
      <c r="T256">
        <v>224.30767590618299</v>
      </c>
      <c r="U256">
        <v>131.62744254474001</v>
      </c>
      <c r="V256">
        <v>-0.15668951544726201</v>
      </c>
      <c r="W256">
        <v>0.39337613529595999</v>
      </c>
      <c r="X256">
        <v>0.178059483080203</v>
      </c>
      <c r="Y256">
        <v>-0.23237254528770601</v>
      </c>
      <c r="Z256">
        <v>0.45822600639069699</v>
      </c>
      <c r="AA256">
        <v>-0.181093876590919</v>
      </c>
      <c r="AB256">
        <v>-0.33064051446604398</v>
      </c>
      <c r="AC256">
        <v>6</v>
      </c>
      <c r="AD256">
        <v>5</v>
      </c>
      <c r="AE256">
        <v>6</v>
      </c>
      <c r="AF256">
        <v>17</v>
      </c>
    </row>
    <row r="257" spans="1:32" x14ac:dyDescent="0.3">
      <c r="A257" t="s">
        <v>163</v>
      </c>
      <c r="B257" t="s">
        <v>164</v>
      </c>
      <c r="C257" t="s">
        <v>108</v>
      </c>
      <c r="D257" t="s">
        <v>165</v>
      </c>
      <c r="E257" t="s">
        <v>3841</v>
      </c>
      <c r="F257">
        <v>269</v>
      </c>
      <c r="G257">
        <v>269</v>
      </c>
      <c r="H257">
        <v>294</v>
      </c>
      <c r="I257">
        <v>287</v>
      </c>
      <c r="J257">
        <v>130</v>
      </c>
      <c r="K257">
        <v>41</v>
      </c>
      <c r="L257">
        <v>267</v>
      </c>
      <c r="M257">
        <v>2</v>
      </c>
      <c r="N257">
        <v>1.0929368029739801</v>
      </c>
      <c r="O257">
        <v>165.331010452962</v>
      </c>
      <c r="P257">
        <v>0.31538461538461499</v>
      </c>
      <c r="Q257">
        <v>1.0793329219799801</v>
      </c>
      <c r="R257">
        <v>0.16134930048653201</v>
      </c>
      <c r="S257">
        <v>8.4313231932061805E-2</v>
      </c>
      <c r="T257">
        <v>224.30767590618299</v>
      </c>
      <c r="U257">
        <v>131.62744254474001</v>
      </c>
      <c r="V257">
        <v>-0.448057519868438</v>
      </c>
      <c r="W257">
        <v>0.39337613529595999</v>
      </c>
      <c r="X257">
        <v>0.178059483080203</v>
      </c>
      <c r="Y257">
        <v>-0.43800823501332498</v>
      </c>
      <c r="Z257">
        <v>5.8636773229471403E-2</v>
      </c>
      <c r="AA257">
        <v>-0.53894960866775399</v>
      </c>
      <c r="AB257">
        <v>-0.56358502686362899</v>
      </c>
      <c r="AC257">
        <v>5</v>
      </c>
      <c r="AD257">
        <v>6</v>
      </c>
      <c r="AE257">
        <v>6</v>
      </c>
      <c r="AF257">
        <v>17</v>
      </c>
    </row>
    <row r="258" spans="1:32" x14ac:dyDescent="0.3">
      <c r="A258" t="s">
        <v>2275</v>
      </c>
      <c r="B258" t="s">
        <v>2276</v>
      </c>
      <c r="C258" t="s">
        <v>158</v>
      </c>
      <c r="D258" t="s">
        <v>2277</v>
      </c>
      <c r="E258" t="s">
        <v>3841</v>
      </c>
      <c r="F258">
        <v>277</v>
      </c>
      <c r="G258">
        <v>277</v>
      </c>
      <c r="H258">
        <v>307</v>
      </c>
      <c r="I258">
        <v>333</v>
      </c>
      <c r="J258">
        <v>172</v>
      </c>
      <c r="K258">
        <v>55</v>
      </c>
      <c r="L258">
        <v>277</v>
      </c>
      <c r="M258">
        <v>0</v>
      </c>
      <c r="N258">
        <v>1.10830324909747</v>
      </c>
      <c r="O258">
        <v>188.52852852852899</v>
      </c>
      <c r="P258">
        <v>0.31976744186046502</v>
      </c>
      <c r="Q258">
        <v>1.0793329219799801</v>
      </c>
      <c r="R258">
        <v>0.16134930048653201</v>
      </c>
      <c r="S258">
        <v>0.17955037319737499</v>
      </c>
      <c r="T258">
        <v>224.30767590618299</v>
      </c>
      <c r="U258">
        <v>131.62744254474001</v>
      </c>
      <c r="V258">
        <v>-0.27182133669043601</v>
      </c>
      <c r="W258">
        <v>0.39337613529595999</v>
      </c>
      <c r="X258">
        <v>0.178059483080203</v>
      </c>
      <c r="Y258">
        <v>-0.41339383986833</v>
      </c>
      <c r="Z258">
        <v>0.17784755919452899</v>
      </c>
      <c r="AA258">
        <v>-0.32249781096649699</v>
      </c>
      <c r="AB258">
        <v>-0.53570179179551902</v>
      </c>
      <c r="AC258">
        <v>5</v>
      </c>
      <c r="AD258">
        <v>6</v>
      </c>
      <c r="AE258">
        <v>6</v>
      </c>
      <c r="AF258">
        <v>17</v>
      </c>
    </row>
    <row r="259" spans="1:32" x14ac:dyDescent="0.3">
      <c r="A259" t="s">
        <v>23</v>
      </c>
      <c r="B259" t="s">
        <v>24</v>
      </c>
      <c r="C259" t="s">
        <v>25</v>
      </c>
      <c r="D259" t="s">
        <v>26</v>
      </c>
      <c r="E259" t="s">
        <v>3841</v>
      </c>
      <c r="F259">
        <v>127</v>
      </c>
      <c r="G259">
        <v>127</v>
      </c>
      <c r="H259">
        <v>129</v>
      </c>
      <c r="I259">
        <v>121</v>
      </c>
      <c r="J259">
        <v>47</v>
      </c>
      <c r="K259">
        <v>16</v>
      </c>
      <c r="L259">
        <v>127</v>
      </c>
      <c r="M259">
        <v>0</v>
      </c>
      <c r="N259">
        <v>1.0157480314960601</v>
      </c>
      <c r="O259">
        <v>141.77685950413201</v>
      </c>
      <c r="P259">
        <v>0.340425531914894</v>
      </c>
      <c r="Q259">
        <v>1.0793329219799801</v>
      </c>
      <c r="R259">
        <v>0.16134930048653201</v>
      </c>
      <c r="S259">
        <v>-0.39408221970708401</v>
      </c>
      <c r="T259">
        <v>224.30767590618299</v>
      </c>
      <c r="U259">
        <v>131.62744254474001</v>
      </c>
      <c r="V259">
        <v>-0.62700311429357702</v>
      </c>
      <c r="W259">
        <v>0.39337613529595999</v>
      </c>
      <c r="X259">
        <v>0.178059483080203</v>
      </c>
      <c r="Y259">
        <v>-0.29737592441069799</v>
      </c>
      <c r="Z259">
        <v>-0.540183151794704</v>
      </c>
      <c r="AA259">
        <v>-0.75872908247149595</v>
      </c>
      <c r="AB259">
        <v>-0.404276469752819</v>
      </c>
      <c r="AC259">
        <v>4</v>
      </c>
      <c r="AD259">
        <v>7</v>
      </c>
      <c r="AE259">
        <v>6</v>
      </c>
      <c r="AF259">
        <v>17</v>
      </c>
    </row>
    <row r="260" spans="1:32" x14ac:dyDescent="0.3">
      <c r="A260" t="s">
        <v>2511</v>
      </c>
      <c r="B260" t="s">
        <v>2512</v>
      </c>
      <c r="C260" t="s">
        <v>45</v>
      </c>
      <c r="D260" t="s">
        <v>2513</v>
      </c>
      <c r="E260" t="s">
        <v>3841</v>
      </c>
      <c r="F260">
        <v>218</v>
      </c>
      <c r="G260">
        <v>218</v>
      </c>
      <c r="H260">
        <v>216</v>
      </c>
      <c r="I260">
        <v>195</v>
      </c>
      <c r="J260">
        <v>49</v>
      </c>
      <c r="K260">
        <v>15</v>
      </c>
      <c r="L260">
        <v>216</v>
      </c>
      <c r="M260">
        <v>2</v>
      </c>
      <c r="N260">
        <v>0.99082568807339499</v>
      </c>
      <c r="O260">
        <v>91.717948717948701</v>
      </c>
      <c r="P260">
        <v>0.30612244897959201</v>
      </c>
      <c r="Q260">
        <v>1.0793329219799801</v>
      </c>
      <c r="R260">
        <v>0.16134930048653201</v>
      </c>
      <c r="S260">
        <v>-0.54854426786916299</v>
      </c>
      <c r="T260">
        <v>224.30767590618299</v>
      </c>
      <c r="U260">
        <v>131.62744254474001</v>
      </c>
      <c r="V260">
        <v>-1.00731066884603</v>
      </c>
      <c r="W260">
        <v>0.39337613529595999</v>
      </c>
      <c r="X260">
        <v>0.178059483080203</v>
      </c>
      <c r="Y260">
        <v>-0.49002549489075398</v>
      </c>
      <c r="Z260">
        <v>-0.73352728118092103</v>
      </c>
      <c r="AA260">
        <v>-1.2258196218705699</v>
      </c>
      <c r="AB260">
        <v>-0.62251028081431303</v>
      </c>
      <c r="AC260">
        <v>3</v>
      </c>
      <c r="AD260">
        <v>8</v>
      </c>
      <c r="AE260">
        <v>6</v>
      </c>
      <c r="AF260">
        <v>17</v>
      </c>
    </row>
    <row r="261" spans="1:32" x14ac:dyDescent="0.3">
      <c r="A261" t="s">
        <v>1094</v>
      </c>
      <c r="B261" t="s">
        <v>1095</v>
      </c>
      <c r="C261" t="s">
        <v>267</v>
      </c>
      <c r="D261" t="s">
        <v>1096</v>
      </c>
      <c r="E261" t="s">
        <v>3841</v>
      </c>
      <c r="F261">
        <v>224</v>
      </c>
      <c r="G261">
        <v>224</v>
      </c>
      <c r="H261">
        <v>250</v>
      </c>
      <c r="I261">
        <v>233</v>
      </c>
      <c r="J261">
        <v>168</v>
      </c>
      <c r="K261">
        <v>48</v>
      </c>
      <c r="L261">
        <v>223</v>
      </c>
      <c r="M261">
        <v>1</v>
      </c>
      <c r="N261">
        <v>1.1160714285714299</v>
      </c>
      <c r="O261">
        <v>263.17596566523599</v>
      </c>
      <c r="P261">
        <v>0.28571428571428598</v>
      </c>
      <c r="Q261">
        <v>1.0793329219799801</v>
      </c>
      <c r="R261">
        <v>0.16134930048653201</v>
      </c>
      <c r="S261">
        <v>0.227695481050533</v>
      </c>
      <c r="T261">
        <v>224.30767590618299</v>
      </c>
      <c r="U261">
        <v>131.62744254474001</v>
      </c>
      <c r="V261">
        <v>0.29529016903782301</v>
      </c>
      <c r="W261">
        <v>0.39337613529595999</v>
      </c>
      <c r="X261">
        <v>0.178059483080203</v>
      </c>
      <c r="Y261">
        <v>-0.60463979631559805</v>
      </c>
      <c r="Z261">
        <v>0.23811203239578299</v>
      </c>
      <c r="AA261">
        <v>0.374023769893917</v>
      </c>
      <c r="AB261">
        <v>-0.75234558612937996</v>
      </c>
      <c r="AC261">
        <v>6</v>
      </c>
      <c r="AD261">
        <v>4</v>
      </c>
      <c r="AE261">
        <v>7</v>
      </c>
      <c r="AF261">
        <v>17</v>
      </c>
    </row>
    <row r="262" spans="1:32" x14ac:dyDescent="0.3">
      <c r="A262" t="s">
        <v>1174</v>
      </c>
      <c r="B262" t="s">
        <v>1175</v>
      </c>
      <c r="C262" t="s">
        <v>1176</v>
      </c>
      <c r="D262" t="s">
        <v>1177</v>
      </c>
      <c r="E262" t="s">
        <v>3841</v>
      </c>
      <c r="F262">
        <v>157</v>
      </c>
      <c r="G262">
        <v>157</v>
      </c>
      <c r="H262">
        <v>178</v>
      </c>
      <c r="I262">
        <v>153</v>
      </c>
      <c r="J262">
        <v>106</v>
      </c>
      <c r="K262">
        <v>30</v>
      </c>
      <c r="L262">
        <v>151</v>
      </c>
      <c r="M262">
        <v>6</v>
      </c>
      <c r="N262">
        <v>1.1337579617834399</v>
      </c>
      <c r="O262">
        <v>252.87581699346401</v>
      </c>
      <c r="P262">
        <v>0.28301886792452802</v>
      </c>
      <c r="Q262">
        <v>1.0793329219799801</v>
      </c>
      <c r="R262">
        <v>0.16134930048653201</v>
      </c>
      <c r="S262">
        <v>0.33731190429301999</v>
      </c>
      <c r="T262">
        <v>224.30767590618299</v>
      </c>
      <c r="U262">
        <v>131.62744254474001</v>
      </c>
      <c r="V262">
        <v>0.217037880057347</v>
      </c>
      <c r="W262">
        <v>0.39337613529595999</v>
      </c>
      <c r="X262">
        <v>0.178059483080203</v>
      </c>
      <c r="Y262">
        <v>-0.619777534239633</v>
      </c>
      <c r="Z262">
        <v>0.37532173646503703</v>
      </c>
      <c r="AA262">
        <v>0.27791496681711297</v>
      </c>
      <c r="AB262">
        <v>-0.76949364532193598</v>
      </c>
      <c r="AC262">
        <v>6</v>
      </c>
      <c r="AD262">
        <v>4</v>
      </c>
      <c r="AE262">
        <v>7</v>
      </c>
      <c r="AF262">
        <v>17</v>
      </c>
    </row>
    <row r="263" spans="1:32" x14ac:dyDescent="0.3">
      <c r="A263" t="s">
        <v>1209</v>
      </c>
      <c r="B263" t="s">
        <v>1210</v>
      </c>
      <c r="C263" t="s">
        <v>158</v>
      </c>
      <c r="D263" t="s">
        <v>1211</v>
      </c>
      <c r="E263" t="s">
        <v>3841</v>
      </c>
      <c r="F263">
        <v>342</v>
      </c>
      <c r="G263">
        <v>342</v>
      </c>
      <c r="H263">
        <v>382</v>
      </c>
      <c r="I263">
        <v>337</v>
      </c>
      <c r="J263">
        <v>265</v>
      </c>
      <c r="K263">
        <v>68</v>
      </c>
      <c r="L263">
        <v>300</v>
      </c>
      <c r="M263">
        <v>42</v>
      </c>
      <c r="N263">
        <v>1.11695906432749</v>
      </c>
      <c r="O263">
        <v>287.01780415430301</v>
      </c>
      <c r="P263">
        <v>0.25660377358490599</v>
      </c>
      <c r="Q263">
        <v>1.0793329219799801</v>
      </c>
      <c r="R263">
        <v>0.16134930048653201</v>
      </c>
      <c r="S263">
        <v>0.23319681110514201</v>
      </c>
      <c r="T263">
        <v>224.30767590618299</v>
      </c>
      <c r="U263">
        <v>131.62744254474001</v>
      </c>
      <c r="V263">
        <v>0.476421383229444</v>
      </c>
      <c r="W263">
        <v>0.39337613529595999</v>
      </c>
      <c r="X263">
        <v>0.178059483080203</v>
      </c>
      <c r="Y263">
        <v>-0.76812736589518504</v>
      </c>
      <c r="Z263">
        <v>0.24499818910891</v>
      </c>
      <c r="AA263">
        <v>0.596487603509677</v>
      </c>
      <c r="AB263">
        <v>-0.93754462540898398</v>
      </c>
      <c r="AC263">
        <v>6</v>
      </c>
      <c r="AD263">
        <v>4</v>
      </c>
      <c r="AE263">
        <v>7</v>
      </c>
      <c r="AF263">
        <v>17</v>
      </c>
    </row>
    <row r="264" spans="1:32" x14ac:dyDescent="0.3">
      <c r="A264" t="s">
        <v>474</v>
      </c>
      <c r="B264" t="s">
        <v>475</v>
      </c>
      <c r="C264" t="s">
        <v>356</v>
      </c>
      <c r="D264" t="s">
        <v>476</v>
      </c>
      <c r="E264" t="s">
        <v>3841</v>
      </c>
      <c r="F264">
        <v>234</v>
      </c>
      <c r="G264">
        <v>234</v>
      </c>
      <c r="H264">
        <v>258</v>
      </c>
      <c r="I264">
        <v>238</v>
      </c>
      <c r="J264">
        <v>147</v>
      </c>
      <c r="K264">
        <v>42</v>
      </c>
      <c r="L264">
        <v>215</v>
      </c>
      <c r="M264">
        <v>19</v>
      </c>
      <c r="N264">
        <v>1.1025641025641</v>
      </c>
      <c r="O264">
        <v>225.441176470588</v>
      </c>
      <c r="P264">
        <v>0.28571428571428598</v>
      </c>
      <c r="Q264">
        <v>1.0793329219799801</v>
      </c>
      <c r="R264">
        <v>0.16134930048653201</v>
      </c>
      <c r="S264">
        <v>0.14398067121500199</v>
      </c>
      <c r="T264">
        <v>224.30767590618299</v>
      </c>
      <c r="U264">
        <v>131.62744254474001</v>
      </c>
      <c r="V264">
        <v>8.6114304319146098E-3</v>
      </c>
      <c r="W264">
        <v>0.39337613529595999</v>
      </c>
      <c r="X264">
        <v>0.178059483080203</v>
      </c>
      <c r="Y264">
        <v>-0.60463979631559805</v>
      </c>
      <c r="Z264">
        <v>0.13332404585167401</v>
      </c>
      <c r="AA264">
        <v>2.1927354645844499E-2</v>
      </c>
      <c r="AB264">
        <v>-0.75234558612937996</v>
      </c>
      <c r="AC264">
        <v>5</v>
      </c>
      <c r="AD264">
        <v>5</v>
      </c>
      <c r="AE264">
        <v>7</v>
      </c>
      <c r="AF264">
        <v>17</v>
      </c>
    </row>
    <row r="265" spans="1:32" x14ac:dyDescent="0.3">
      <c r="A265" t="s">
        <v>1392</v>
      </c>
      <c r="B265" t="s">
        <v>1393</v>
      </c>
      <c r="C265" t="s">
        <v>1394</v>
      </c>
      <c r="D265" t="s">
        <v>1395</v>
      </c>
      <c r="E265" t="s">
        <v>3841</v>
      </c>
      <c r="F265">
        <v>278</v>
      </c>
      <c r="G265">
        <v>278</v>
      </c>
      <c r="H265">
        <v>295</v>
      </c>
      <c r="I265">
        <v>286</v>
      </c>
      <c r="J265">
        <v>160</v>
      </c>
      <c r="K265">
        <v>42</v>
      </c>
      <c r="L265">
        <v>273</v>
      </c>
      <c r="M265">
        <v>5</v>
      </c>
      <c r="N265">
        <v>1.06115107913669</v>
      </c>
      <c r="O265">
        <v>204.19580419580399</v>
      </c>
      <c r="P265">
        <v>0.26250000000000001</v>
      </c>
      <c r="Q265">
        <v>1.0793329219799801</v>
      </c>
      <c r="R265">
        <v>0.16134930048653201</v>
      </c>
      <c r="S265">
        <v>-0.11268622044511301</v>
      </c>
      <c r="T265">
        <v>224.30767590618299</v>
      </c>
      <c r="U265">
        <v>131.62744254474001</v>
      </c>
      <c r="V265">
        <v>-0.15279391076479401</v>
      </c>
      <c r="W265">
        <v>0.39337613529595999</v>
      </c>
      <c r="X265">
        <v>0.178059483080203</v>
      </c>
      <c r="Y265">
        <v>-0.73501356418635699</v>
      </c>
      <c r="Z265">
        <v>-0.187952522087002</v>
      </c>
      <c r="AA265">
        <v>-0.17630932768927901</v>
      </c>
      <c r="AB265">
        <v>-0.90003324592526801</v>
      </c>
      <c r="AC265">
        <v>5</v>
      </c>
      <c r="AD265">
        <v>5</v>
      </c>
      <c r="AE265">
        <v>7</v>
      </c>
      <c r="AF265">
        <v>17</v>
      </c>
    </row>
    <row r="266" spans="1:32" x14ac:dyDescent="0.3">
      <c r="A266" t="s">
        <v>3447</v>
      </c>
      <c r="B266" t="s">
        <v>3448</v>
      </c>
      <c r="C266" t="s">
        <v>650</v>
      </c>
      <c r="D266" t="s">
        <v>3449</v>
      </c>
      <c r="E266" t="s">
        <v>3841</v>
      </c>
      <c r="F266">
        <v>234</v>
      </c>
      <c r="G266">
        <v>234</v>
      </c>
      <c r="H266">
        <v>249</v>
      </c>
      <c r="I266">
        <v>238</v>
      </c>
      <c r="J266">
        <v>149</v>
      </c>
      <c r="K266">
        <v>43</v>
      </c>
      <c r="L266">
        <v>233</v>
      </c>
      <c r="M266">
        <v>1</v>
      </c>
      <c r="N266">
        <v>1.0641025641025601</v>
      </c>
      <c r="O266">
        <v>228.50840336134499</v>
      </c>
      <c r="P266">
        <v>0.288590604026846</v>
      </c>
      <c r="Q266">
        <v>1.0793329219799801</v>
      </c>
      <c r="R266">
        <v>0.16134930048653201</v>
      </c>
      <c r="S266">
        <v>-9.4393702553969103E-2</v>
      </c>
      <c r="T266">
        <v>224.30767590618299</v>
      </c>
      <c r="U266">
        <v>131.62744254474001</v>
      </c>
      <c r="V266">
        <v>3.1913766414882201E-2</v>
      </c>
      <c r="W266">
        <v>0.39337613529595999</v>
      </c>
      <c r="X266">
        <v>0.178059483080203</v>
      </c>
      <c r="Y266">
        <v>-0.58848610282618996</v>
      </c>
      <c r="Z266">
        <v>-0.16505530566375601</v>
      </c>
      <c r="AA266">
        <v>5.0547087683626098E-2</v>
      </c>
      <c r="AB266">
        <v>-0.73404665048094697</v>
      </c>
      <c r="AC266">
        <v>5</v>
      </c>
      <c r="AD266">
        <v>5</v>
      </c>
      <c r="AE266">
        <v>7</v>
      </c>
      <c r="AF266">
        <v>17</v>
      </c>
    </row>
    <row r="267" spans="1:32" x14ac:dyDescent="0.3">
      <c r="A267" t="s">
        <v>272</v>
      </c>
      <c r="B267" t="s">
        <v>273</v>
      </c>
      <c r="C267" t="s">
        <v>274</v>
      </c>
      <c r="D267" t="s">
        <v>275</v>
      </c>
      <c r="E267" t="s">
        <v>3841</v>
      </c>
      <c r="F267">
        <v>542</v>
      </c>
      <c r="G267">
        <v>542</v>
      </c>
      <c r="H267">
        <v>544</v>
      </c>
      <c r="I267">
        <v>562</v>
      </c>
      <c r="J267">
        <v>300</v>
      </c>
      <c r="K267">
        <v>71</v>
      </c>
      <c r="L267">
        <v>541</v>
      </c>
      <c r="M267">
        <v>1</v>
      </c>
      <c r="N267">
        <v>1.0036900369003701</v>
      </c>
      <c r="O267">
        <v>194.83985765124601</v>
      </c>
      <c r="P267">
        <v>0.236666666666667</v>
      </c>
      <c r="Q267">
        <v>1.0793329219799801</v>
      </c>
      <c r="R267">
        <v>0.16134930048653201</v>
      </c>
      <c r="S267">
        <v>-0.46881445938419702</v>
      </c>
      <c r="T267">
        <v>224.30767590618299</v>
      </c>
      <c r="U267">
        <v>131.62744254474001</v>
      </c>
      <c r="V267">
        <v>-0.22387290739103799</v>
      </c>
      <c r="W267">
        <v>0.39337613529595999</v>
      </c>
      <c r="X267">
        <v>0.178059483080203</v>
      </c>
      <c r="Y267">
        <v>-0.88009616740663799</v>
      </c>
      <c r="Z267">
        <v>-0.63372742360373702</v>
      </c>
      <c r="AA267">
        <v>-0.26360795343750398</v>
      </c>
      <c r="AB267">
        <v>-1.06438310323659</v>
      </c>
      <c r="AC267">
        <v>4</v>
      </c>
      <c r="AD267">
        <v>6</v>
      </c>
      <c r="AE267">
        <v>7</v>
      </c>
      <c r="AF267">
        <v>17</v>
      </c>
    </row>
    <row r="268" spans="1:32" x14ac:dyDescent="0.3">
      <c r="A268" t="s">
        <v>1611</v>
      </c>
      <c r="B268" t="s">
        <v>1612</v>
      </c>
      <c r="C268" t="s">
        <v>701</v>
      </c>
      <c r="D268" t="s">
        <v>1613</v>
      </c>
      <c r="E268" t="s">
        <v>3841</v>
      </c>
      <c r="F268">
        <v>293</v>
      </c>
      <c r="G268">
        <v>293</v>
      </c>
      <c r="H268">
        <v>296</v>
      </c>
      <c r="I268">
        <v>292</v>
      </c>
      <c r="J268">
        <v>129</v>
      </c>
      <c r="K268">
        <v>31</v>
      </c>
      <c r="L268">
        <v>293</v>
      </c>
      <c r="M268">
        <v>0</v>
      </c>
      <c r="N268">
        <v>1.0102389078498299</v>
      </c>
      <c r="O268">
        <v>161.25</v>
      </c>
      <c r="P268">
        <v>0.24031007751937999</v>
      </c>
      <c r="Q268">
        <v>1.0793329219799801</v>
      </c>
      <c r="R268">
        <v>0.16134930048653201</v>
      </c>
      <c r="S268">
        <v>-0.42822630108594101</v>
      </c>
      <c r="T268">
        <v>224.30767590618299</v>
      </c>
      <c r="U268">
        <v>131.62744254474001</v>
      </c>
      <c r="V268">
        <v>-0.47906177228012298</v>
      </c>
      <c r="W268">
        <v>0.39337613529595999</v>
      </c>
      <c r="X268">
        <v>0.178059483080203</v>
      </c>
      <c r="Y268">
        <v>-0.85963440491195398</v>
      </c>
      <c r="Z268">
        <v>-0.58292217906022403</v>
      </c>
      <c r="AA268">
        <v>-0.57702877067567404</v>
      </c>
      <c r="AB268">
        <v>-1.04120397857453</v>
      </c>
      <c r="AC268">
        <v>4</v>
      </c>
      <c r="AD268">
        <v>6</v>
      </c>
      <c r="AE268">
        <v>7</v>
      </c>
      <c r="AF268">
        <v>17</v>
      </c>
    </row>
    <row r="269" spans="1:32" x14ac:dyDescent="0.3">
      <c r="A269" t="s">
        <v>594</v>
      </c>
      <c r="B269" t="s">
        <v>595</v>
      </c>
      <c r="C269" t="s">
        <v>53</v>
      </c>
      <c r="D269" t="s">
        <v>596</v>
      </c>
      <c r="E269" t="s">
        <v>3841</v>
      </c>
      <c r="F269">
        <v>491</v>
      </c>
      <c r="G269">
        <v>491</v>
      </c>
      <c r="H269">
        <v>466</v>
      </c>
      <c r="I269">
        <v>429</v>
      </c>
      <c r="J269">
        <v>130</v>
      </c>
      <c r="K269">
        <v>39</v>
      </c>
      <c r="L269">
        <v>469</v>
      </c>
      <c r="M269">
        <v>22</v>
      </c>
      <c r="N269">
        <v>0.94908350305499001</v>
      </c>
      <c r="O269">
        <v>110.60606060606101</v>
      </c>
      <c r="P269">
        <v>0.3</v>
      </c>
      <c r="Q269">
        <v>1.0793329219799801</v>
      </c>
      <c r="R269">
        <v>0.16134930048653201</v>
      </c>
      <c r="S269">
        <v>-0.80725121542044198</v>
      </c>
      <c r="T269">
        <v>224.30767590618299</v>
      </c>
      <c r="U269">
        <v>131.62744254474001</v>
      </c>
      <c r="V269">
        <v>-0.86381390614252396</v>
      </c>
      <c r="W269">
        <v>0.39337613529595999</v>
      </c>
      <c r="X269">
        <v>0.178059483080203</v>
      </c>
      <c r="Y269">
        <v>-0.52440978531820703</v>
      </c>
      <c r="Z269">
        <v>-1.0573574396932699</v>
      </c>
      <c r="AA269">
        <v>-1.0495781049959501</v>
      </c>
      <c r="AB269">
        <v>-0.661460872408833</v>
      </c>
      <c r="AC269">
        <v>3</v>
      </c>
      <c r="AD269">
        <v>7</v>
      </c>
      <c r="AE269">
        <v>7</v>
      </c>
      <c r="AF269">
        <v>17</v>
      </c>
    </row>
    <row r="270" spans="1:32" x14ac:dyDescent="0.3">
      <c r="A270" t="s">
        <v>2681</v>
      </c>
      <c r="B270" t="s">
        <v>2682</v>
      </c>
      <c r="C270" t="s">
        <v>2683</v>
      </c>
      <c r="D270" t="s">
        <v>2684</v>
      </c>
      <c r="E270" t="s">
        <v>3841</v>
      </c>
      <c r="F270">
        <v>402</v>
      </c>
      <c r="G270">
        <v>402</v>
      </c>
      <c r="H270">
        <v>392</v>
      </c>
      <c r="I270">
        <v>398</v>
      </c>
      <c r="J270">
        <v>156</v>
      </c>
      <c r="K270">
        <v>44</v>
      </c>
      <c r="L270">
        <v>390</v>
      </c>
      <c r="M270">
        <v>12</v>
      </c>
      <c r="N270">
        <v>0.97512437810945296</v>
      </c>
      <c r="O270">
        <v>143.06532663316599</v>
      </c>
      <c r="P270">
        <v>0.28205128205128199</v>
      </c>
      <c r="Q270">
        <v>1.0793329219799801</v>
      </c>
      <c r="R270">
        <v>0.16134930048653201</v>
      </c>
      <c r="S270">
        <v>-0.64585680604934803</v>
      </c>
      <c r="T270">
        <v>224.30767590618299</v>
      </c>
      <c r="U270">
        <v>131.62744254474001</v>
      </c>
      <c r="V270">
        <v>-0.617214371884519</v>
      </c>
      <c r="W270">
        <v>0.39337613529595999</v>
      </c>
      <c r="X270">
        <v>0.178059483080203</v>
      </c>
      <c r="Y270">
        <v>-0.62521159400723603</v>
      </c>
      <c r="Z270">
        <v>-0.855335894990497</v>
      </c>
      <c r="AA270">
        <v>-0.746706631386436</v>
      </c>
      <c r="AB270">
        <v>-0.77564935887823805</v>
      </c>
      <c r="AC270">
        <v>3</v>
      </c>
      <c r="AD270">
        <v>7</v>
      </c>
      <c r="AE270">
        <v>7</v>
      </c>
      <c r="AF270">
        <v>17</v>
      </c>
    </row>
    <row r="271" spans="1:32" x14ac:dyDescent="0.3">
      <c r="A271" t="s">
        <v>3145</v>
      </c>
      <c r="B271" t="s">
        <v>3146</v>
      </c>
      <c r="C271" t="s">
        <v>21</v>
      </c>
      <c r="D271" t="s">
        <v>2443</v>
      </c>
      <c r="E271" t="s">
        <v>3841</v>
      </c>
      <c r="F271">
        <v>319</v>
      </c>
      <c r="G271">
        <v>319</v>
      </c>
      <c r="H271">
        <v>334</v>
      </c>
      <c r="I271">
        <v>313</v>
      </c>
      <c r="J271">
        <v>174</v>
      </c>
      <c r="K271">
        <v>38</v>
      </c>
      <c r="L271">
        <v>296</v>
      </c>
      <c r="M271">
        <v>23</v>
      </c>
      <c r="N271">
        <v>1.0470219435736701</v>
      </c>
      <c r="O271">
        <v>202.90734824281199</v>
      </c>
      <c r="P271">
        <v>0.21839080459770099</v>
      </c>
      <c r="Q271">
        <v>1.0793329219799801</v>
      </c>
      <c r="R271">
        <v>0.16134930048653201</v>
      </c>
      <c r="S271">
        <v>-0.200254840330158</v>
      </c>
      <c r="T271">
        <v>224.30767590618299</v>
      </c>
      <c r="U271">
        <v>131.62744254474001</v>
      </c>
      <c r="V271">
        <v>-0.16258256826723499</v>
      </c>
      <c r="W271">
        <v>0.39337613529595999</v>
      </c>
      <c r="X271">
        <v>0.178059483080203</v>
      </c>
      <c r="Y271">
        <v>-0.98273525044123</v>
      </c>
      <c r="Z271">
        <v>-0.297564422062982</v>
      </c>
      <c r="AA271">
        <v>-0.18833167449274599</v>
      </c>
      <c r="AB271">
        <v>-1.1806528576859801</v>
      </c>
      <c r="AC271">
        <v>4</v>
      </c>
      <c r="AD271">
        <v>5</v>
      </c>
      <c r="AE271">
        <v>8</v>
      </c>
      <c r="AF271">
        <v>17</v>
      </c>
    </row>
    <row r="272" spans="1:32" x14ac:dyDescent="0.3">
      <c r="A272" t="s">
        <v>118</v>
      </c>
      <c r="B272" t="s">
        <v>119</v>
      </c>
      <c r="C272" t="s">
        <v>120</v>
      </c>
      <c r="D272" t="s">
        <v>121</v>
      </c>
      <c r="E272" t="s">
        <v>3841</v>
      </c>
      <c r="F272">
        <v>646</v>
      </c>
      <c r="G272">
        <v>644</v>
      </c>
      <c r="H272">
        <v>638</v>
      </c>
      <c r="I272">
        <v>602</v>
      </c>
      <c r="J272">
        <v>327</v>
      </c>
      <c r="K272">
        <v>67</v>
      </c>
      <c r="L272">
        <v>646</v>
      </c>
      <c r="M272">
        <v>-2</v>
      </c>
      <c r="N272">
        <v>0.99068322981366497</v>
      </c>
      <c r="O272">
        <v>198.26411960132901</v>
      </c>
      <c r="P272">
        <v>0.20489296636085599</v>
      </c>
      <c r="Q272">
        <v>1.0793329219799801</v>
      </c>
      <c r="R272">
        <v>0.16134930048653201</v>
      </c>
      <c r="S272">
        <v>-0.54942718622889797</v>
      </c>
      <c r="T272">
        <v>224.30767590618299</v>
      </c>
      <c r="U272">
        <v>131.62744254474001</v>
      </c>
      <c r="V272">
        <v>-0.19785810467298501</v>
      </c>
      <c r="W272">
        <v>0.39337613529595999</v>
      </c>
      <c r="X272">
        <v>0.178059483080203</v>
      </c>
      <c r="Y272">
        <v>-1.05854047015404</v>
      </c>
      <c r="Z272">
        <v>-0.73463245286298295</v>
      </c>
      <c r="AA272">
        <v>-0.23165679157263899</v>
      </c>
      <c r="AB272">
        <v>-1.26652515916611</v>
      </c>
      <c r="AC272">
        <v>3</v>
      </c>
      <c r="AD272">
        <v>6</v>
      </c>
      <c r="AE272">
        <v>8</v>
      </c>
      <c r="AF272">
        <v>17</v>
      </c>
    </row>
    <row r="273" spans="1:32" x14ac:dyDescent="0.3">
      <c r="A273" t="s">
        <v>283</v>
      </c>
      <c r="B273" t="s">
        <v>284</v>
      </c>
      <c r="C273" t="s">
        <v>285</v>
      </c>
      <c r="D273" t="s">
        <v>286</v>
      </c>
      <c r="E273" t="s">
        <v>3841</v>
      </c>
      <c r="F273">
        <v>215</v>
      </c>
      <c r="G273">
        <v>215</v>
      </c>
      <c r="H273">
        <v>206</v>
      </c>
      <c r="I273">
        <v>210</v>
      </c>
      <c r="J273">
        <v>105</v>
      </c>
      <c r="K273">
        <v>24</v>
      </c>
      <c r="L273">
        <v>215</v>
      </c>
      <c r="M273">
        <v>0</v>
      </c>
      <c r="N273">
        <v>0.95813953488372094</v>
      </c>
      <c r="O273">
        <v>182.5</v>
      </c>
      <c r="P273">
        <v>0.22857142857142901</v>
      </c>
      <c r="Q273">
        <v>1.0793329219799801</v>
      </c>
      <c r="R273">
        <v>0.16134930048653201</v>
      </c>
      <c r="S273">
        <v>-0.75112434160429498</v>
      </c>
      <c r="T273">
        <v>224.30767590618299</v>
      </c>
      <c r="U273">
        <v>131.62744254474001</v>
      </c>
      <c r="V273">
        <v>-0.31762127332963203</v>
      </c>
      <c r="W273">
        <v>0.39337613529595999</v>
      </c>
      <c r="X273">
        <v>0.178059483080203</v>
      </c>
      <c r="Y273">
        <v>-0.92555984030515903</v>
      </c>
      <c r="Z273">
        <v>-0.98710198417991002</v>
      </c>
      <c r="AA273">
        <v>-0.37874890788309801</v>
      </c>
      <c r="AB273">
        <v>-1.11588444101157</v>
      </c>
      <c r="AC273">
        <v>3</v>
      </c>
      <c r="AD273">
        <v>6</v>
      </c>
      <c r="AE273">
        <v>8</v>
      </c>
      <c r="AF273">
        <v>17</v>
      </c>
    </row>
    <row r="274" spans="1:32" x14ac:dyDescent="0.3">
      <c r="A274" t="s">
        <v>1040</v>
      </c>
      <c r="B274" t="s">
        <v>1041</v>
      </c>
      <c r="C274" t="s">
        <v>452</v>
      </c>
      <c r="D274" t="s">
        <v>1042</v>
      </c>
      <c r="E274" t="s">
        <v>3841</v>
      </c>
      <c r="F274">
        <v>650</v>
      </c>
      <c r="G274">
        <v>650</v>
      </c>
      <c r="H274">
        <v>632</v>
      </c>
      <c r="I274">
        <v>620</v>
      </c>
      <c r="J274">
        <v>302</v>
      </c>
      <c r="K274">
        <v>65</v>
      </c>
      <c r="L274">
        <v>650</v>
      </c>
      <c r="M274">
        <v>0</v>
      </c>
      <c r="N274">
        <v>0.97230769230769198</v>
      </c>
      <c r="O274">
        <v>177.79032258064501</v>
      </c>
      <c r="P274">
        <v>0.21523178807946999</v>
      </c>
      <c r="Q274">
        <v>1.0793329219799801</v>
      </c>
      <c r="R274">
        <v>0.16134930048653201</v>
      </c>
      <c r="S274">
        <v>-0.66331387461591196</v>
      </c>
      <c r="T274">
        <v>224.30767590618299</v>
      </c>
      <c r="U274">
        <v>131.62744254474001</v>
      </c>
      <c r="V274">
        <v>-0.35340163438735001</v>
      </c>
      <c r="W274">
        <v>0.39337613529595999</v>
      </c>
      <c r="X274">
        <v>0.178059483080203</v>
      </c>
      <c r="Y274">
        <v>-1.00047660554113</v>
      </c>
      <c r="Z274">
        <v>-0.877187357947249</v>
      </c>
      <c r="AA274">
        <v>-0.42269404635401397</v>
      </c>
      <c r="AB274">
        <v>-1.2007502995188299</v>
      </c>
      <c r="AC274">
        <v>3</v>
      </c>
      <c r="AD274">
        <v>6</v>
      </c>
      <c r="AE274">
        <v>8</v>
      </c>
      <c r="AF274">
        <v>17</v>
      </c>
    </row>
    <row r="275" spans="1:32" x14ac:dyDescent="0.3">
      <c r="A275" t="s">
        <v>1815</v>
      </c>
      <c r="B275" t="s">
        <v>1816</v>
      </c>
      <c r="C275" t="s">
        <v>417</v>
      </c>
      <c r="D275" t="s">
        <v>1817</v>
      </c>
      <c r="E275" t="s">
        <v>3841</v>
      </c>
      <c r="F275">
        <v>645</v>
      </c>
      <c r="G275">
        <v>645</v>
      </c>
      <c r="H275">
        <v>639</v>
      </c>
      <c r="I275">
        <v>599</v>
      </c>
      <c r="J275">
        <v>308</v>
      </c>
      <c r="K275">
        <v>69</v>
      </c>
      <c r="L275">
        <v>645</v>
      </c>
      <c r="M275">
        <v>0</v>
      </c>
      <c r="N275">
        <v>0.99069767441860501</v>
      </c>
      <c r="O275">
        <v>187.67946577629399</v>
      </c>
      <c r="P275">
        <v>0.22402597402597399</v>
      </c>
      <c r="Q275">
        <v>1.0793329219799801</v>
      </c>
      <c r="R275">
        <v>0.16134930048653201</v>
      </c>
      <c r="S275">
        <v>-0.54933766241381798</v>
      </c>
      <c r="T275">
        <v>224.30767590618299</v>
      </c>
      <c r="U275">
        <v>131.62744254474001</v>
      </c>
      <c r="V275">
        <v>-0.27827183618977902</v>
      </c>
      <c r="W275">
        <v>0.39337613529595999</v>
      </c>
      <c r="X275">
        <v>0.178059483080203</v>
      </c>
      <c r="Y275">
        <v>-0.95108757107705599</v>
      </c>
      <c r="Z275">
        <v>-0.73452039359475496</v>
      </c>
      <c r="AA275">
        <v>-0.33042026019074999</v>
      </c>
      <c r="AB275">
        <v>-1.1448023044680999</v>
      </c>
      <c r="AC275">
        <v>3</v>
      </c>
      <c r="AD275">
        <v>6</v>
      </c>
      <c r="AE275">
        <v>8</v>
      </c>
      <c r="AF275">
        <v>17</v>
      </c>
    </row>
    <row r="276" spans="1:32" x14ac:dyDescent="0.3">
      <c r="A276" t="s">
        <v>2092</v>
      </c>
      <c r="B276" t="s">
        <v>2093</v>
      </c>
      <c r="C276" t="s">
        <v>532</v>
      </c>
      <c r="D276" t="s">
        <v>2094</v>
      </c>
      <c r="E276" t="s">
        <v>3841</v>
      </c>
      <c r="F276">
        <v>648</v>
      </c>
      <c r="G276">
        <v>648</v>
      </c>
      <c r="H276">
        <v>622</v>
      </c>
      <c r="I276">
        <v>608</v>
      </c>
      <c r="J276">
        <v>280</v>
      </c>
      <c r="K276">
        <v>58</v>
      </c>
      <c r="L276">
        <v>648</v>
      </c>
      <c r="M276">
        <v>0</v>
      </c>
      <c r="N276">
        <v>0.95987654320987703</v>
      </c>
      <c r="O276">
        <v>168.092105263158</v>
      </c>
      <c r="P276">
        <v>0.20714285714285699</v>
      </c>
      <c r="Q276">
        <v>1.0793329219799801</v>
      </c>
      <c r="R276">
        <v>0.16134930048653201</v>
      </c>
      <c r="S276">
        <v>-0.74035882653284502</v>
      </c>
      <c r="T276">
        <v>224.30767590618299</v>
      </c>
      <c r="U276">
        <v>131.62744254474001</v>
      </c>
      <c r="V276">
        <v>-0.42708093051278201</v>
      </c>
      <c r="W276">
        <v>0.39337613529595999</v>
      </c>
      <c r="X276">
        <v>0.178059483080203</v>
      </c>
      <c r="Y276">
        <v>-1.0459048568012399</v>
      </c>
      <c r="Z276">
        <v>-0.97362651131359401</v>
      </c>
      <c r="AA276">
        <v>-0.51318633807373004</v>
      </c>
      <c r="AB276">
        <v>-1.25221151159239</v>
      </c>
      <c r="AC276">
        <v>3</v>
      </c>
      <c r="AD276">
        <v>6</v>
      </c>
      <c r="AE276">
        <v>8</v>
      </c>
      <c r="AF276">
        <v>17</v>
      </c>
    </row>
    <row r="277" spans="1:32" x14ac:dyDescent="0.3">
      <c r="A277" t="s">
        <v>3646</v>
      </c>
      <c r="B277" t="s">
        <v>3647</v>
      </c>
      <c r="C277" t="s">
        <v>3648</v>
      </c>
      <c r="D277" t="s">
        <v>3649</v>
      </c>
      <c r="E277" t="s">
        <v>3841</v>
      </c>
      <c r="F277">
        <v>275</v>
      </c>
      <c r="G277">
        <v>275</v>
      </c>
      <c r="H277">
        <v>261</v>
      </c>
      <c r="I277">
        <v>267</v>
      </c>
      <c r="J277">
        <v>135</v>
      </c>
      <c r="K277">
        <v>28</v>
      </c>
      <c r="L277">
        <v>255</v>
      </c>
      <c r="M277">
        <v>20</v>
      </c>
      <c r="N277">
        <v>0.94909090909090899</v>
      </c>
      <c r="O277">
        <v>184.55056179775301</v>
      </c>
      <c r="P277">
        <v>0.20740740740740701</v>
      </c>
      <c r="Q277">
        <v>1.0793329219799801</v>
      </c>
      <c r="R277">
        <v>0.16134930048653201</v>
      </c>
      <c r="S277">
        <v>-0.80720531478190805</v>
      </c>
      <c r="T277">
        <v>224.30767590618299</v>
      </c>
      <c r="U277">
        <v>131.62744254474001</v>
      </c>
      <c r="V277">
        <v>-0.30204274534101899</v>
      </c>
      <c r="W277">
        <v>0.39337613529595999</v>
      </c>
      <c r="X277">
        <v>0.178059483080203</v>
      </c>
      <c r="Y277">
        <v>-1.0444191158568501</v>
      </c>
      <c r="Z277">
        <v>-1.0572999846802</v>
      </c>
      <c r="AA277">
        <v>-0.359615490852222</v>
      </c>
      <c r="AB277">
        <v>-1.2505284613383001</v>
      </c>
      <c r="AC277">
        <v>3</v>
      </c>
      <c r="AD277">
        <v>6</v>
      </c>
      <c r="AE277">
        <v>8</v>
      </c>
      <c r="AF277">
        <v>17</v>
      </c>
    </row>
    <row r="278" spans="1:32" x14ac:dyDescent="0.3">
      <c r="A278" t="s">
        <v>3492</v>
      </c>
      <c r="B278" t="s">
        <v>3493</v>
      </c>
      <c r="C278" t="s">
        <v>132</v>
      </c>
      <c r="D278" t="s">
        <v>3494</v>
      </c>
      <c r="E278" t="s">
        <v>3841</v>
      </c>
      <c r="F278">
        <v>228</v>
      </c>
      <c r="G278">
        <v>227</v>
      </c>
      <c r="H278">
        <v>212</v>
      </c>
      <c r="I278">
        <v>232</v>
      </c>
      <c r="J278">
        <v>68</v>
      </c>
      <c r="K278">
        <v>15</v>
      </c>
      <c r="L278">
        <v>228</v>
      </c>
      <c r="M278">
        <v>-1</v>
      </c>
      <c r="N278">
        <v>0.93392070484581502</v>
      </c>
      <c r="O278">
        <v>106.98275862069001</v>
      </c>
      <c r="P278">
        <v>0.220588235294118</v>
      </c>
      <c r="Q278">
        <v>1.0793329219799801</v>
      </c>
      <c r="R278">
        <v>0.16134930048653201</v>
      </c>
      <c r="S278">
        <v>-0.90122620114057195</v>
      </c>
      <c r="T278">
        <v>224.30767590618299</v>
      </c>
      <c r="U278">
        <v>131.62744254474001</v>
      </c>
      <c r="V278">
        <v>-0.89134085580683398</v>
      </c>
      <c r="W278">
        <v>0.39337613529595999</v>
      </c>
      <c r="X278">
        <v>0.178059483080203</v>
      </c>
      <c r="Y278">
        <v>-0.97039425821546499</v>
      </c>
      <c r="Z278">
        <v>-1.1749883530103999</v>
      </c>
      <c r="AA278">
        <v>-1.0833864730202001</v>
      </c>
      <c r="AB278">
        <v>-1.1666729575024599</v>
      </c>
      <c r="AC278">
        <v>2</v>
      </c>
      <c r="AD278">
        <v>7</v>
      </c>
      <c r="AE278">
        <v>8</v>
      </c>
      <c r="AF278">
        <v>17</v>
      </c>
    </row>
    <row r="279" spans="1:32" x14ac:dyDescent="0.3">
      <c r="A279" t="s">
        <v>3076</v>
      </c>
      <c r="B279" t="s">
        <v>3077</v>
      </c>
      <c r="C279" t="s">
        <v>132</v>
      </c>
      <c r="D279" t="s">
        <v>3078</v>
      </c>
      <c r="E279" t="s">
        <v>3841</v>
      </c>
      <c r="F279">
        <v>126</v>
      </c>
      <c r="G279">
        <v>126</v>
      </c>
      <c r="H279">
        <v>126</v>
      </c>
      <c r="I279">
        <v>120</v>
      </c>
      <c r="J279">
        <v>72</v>
      </c>
      <c r="K279">
        <v>11</v>
      </c>
      <c r="L279">
        <v>126</v>
      </c>
      <c r="M279">
        <v>0</v>
      </c>
      <c r="N279">
        <v>1</v>
      </c>
      <c r="O279">
        <v>219</v>
      </c>
      <c r="P279">
        <v>0.15277777777777801</v>
      </c>
      <c r="Q279">
        <v>1.0793329219799801</v>
      </c>
      <c r="R279">
        <v>0.16134930048653201</v>
      </c>
      <c r="S279">
        <v>-0.49168432550225299</v>
      </c>
      <c r="T279">
        <v>224.30767590618299</v>
      </c>
      <c r="U279">
        <v>131.62744254474001</v>
      </c>
      <c r="V279">
        <v>-4.03234751323173E-2</v>
      </c>
      <c r="W279">
        <v>0.39337613529595999</v>
      </c>
      <c r="X279">
        <v>0.178059483080203</v>
      </c>
      <c r="Y279">
        <v>-1.3512246208746499</v>
      </c>
      <c r="Z279">
        <v>-0.66235422485614004</v>
      </c>
      <c r="AA279">
        <v>-3.8174084733496899E-2</v>
      </c>
      <c r="AB279">
        <v>-1.5980783388066899</v>
      </c>
      <c r="AC279">
        <v>3</v>
      </c>
      <c r="AD279">
        <v>5</v>
      </c>
      <c r="AE279">
        <v>9</v>
      </c>
      <c r="AF279">
        <v>17</v>
      </c>
    </row>
    <row r="280" spans="1:32" x14ac:dyDescent="0.3">
      <c r="A280" t="s">
        <v>344</v>
      </c>
      <c r="B280" t="s">
        <v>345</v>
      </c>
      <c r="C280" t="s">
        <v>346</v>
      </c>
      <c r="D280" t="s">
        <v>347</v>
      </c>
      <c r="E280" t="s">
        <v>3841</v>
      </c>
      <c r="F280">
        <v>345</v>
      </c>
      <c r="G280">
        <v>345</v>
      </c>
      <c r="H280">
        <v>409</v>
      </c>
      <c r="I280">
        <v>438</v>
      </c>
      <c r="J280">
        <v>733</v>
      </c>
      <c r="K280">
        <v>69</v>
      </c>
      <c r="L280">
        <v>253</v>
      </c>
      <c r="M280">
        <v>92</v>
      </c>
      <c r="N280">
        <v>1.1855072463768099</v>
      </c>
      <c r="O280">
        <v>610.83333333333303</v>
      </c>
      <c r="P280">
        <v>9.4133697135061395E-2</v>
      </c>
      <c r="Q280">
        <v>1.0793329219799801</v>
      </c>
      <c r="R280">
        <v>0.16134930048653201</v>
      </c>
      <c r="S280">
        <v>0.65804019029938898</v>
      </c>
      <c r="T280">
        <v>224.30767590618299</v>
      </c>
      <c r="U280">
        <v>131.62744254474001</v>
      </c>
      <c r="V280">
        <v>2.9365127055155602</v>
      </c>
      <c r="W280">
        <v>0.39337613529595999</v>
      </c>
      <c r="X280">
        <v>0.178059483080203</v>
      </c>
      <c r="Y280">
        <v>-1.68057568731744</v>
      </c>
      <c r="Z280">
        <v>0.77678560390233897</v>
      </c>
      <c r="AA280">
        <v>3.6179510715437302</v>
      </c>
      <c r="AB280">
        <v>-1.97116787244994</v>
      </c>
      <c r="AC280">
        <v>7</v>
      </c>
      <c r="AD280">
        <v>0</v>
      </c>
      <c r="AE280">
        <v>10</v>
      </c>
      <c r="AF280">
        <v>17</v>
      </c>
    </row>
    <row r="281" spans="1:32" x14ac:dyDescent="0.3">
      <c r="A281" t="s">
        <v>3036</v>
      </c>
      <c r="B281" t="s">
        <v>3037</v>
      </c>
      <c r="C281" t="s">
        <v>539</v>
      </c>
      <c r="D281" t="s">
        <v>3038</v>
      </c>
      <c r="E281" t="s">
        <v>3841</v>
      </c>
      <c r="F281">
        <v>1115</v>
      </c>
      <c r="G281">
        <v>1114</v>
      </c>
      <c r="H281">
        <v>978</v>
      </c>
      <c r="I281">
        <v>968</v>
      </c>
      <c r="J281">
        <v>494</v>
      </c>
      <c r="K281">
        <v>41</v>
      </c>
      <c r="L281">
        <v>1115</v>
      </c>
      <c r="M281">
        <v>-1</v>
      </c>
      <c r="N281">
        <v>0.87791741472172302</v>
      </c>
      <c r="O281">
        <v>186.27066115702499</v>
      </c>
      <c r="P281">
        <v>8.2995951417004096E-2</v>
      </c>
      <c r="Q281">
        <v>1.0793329219799801</v>
      </c>
      <c r="R281">
        <v>0.16134930048653201</v>
      </c>
      <c r="S281">
        <v>-1.24831968066121</v>
      </c>
      <c r="T281">
        <v>224.30767590618299</v>
      </c>
      <c r="U281">
        <v>131.62744254474001</v>
      </c>
      <c r="V281">
        <v>-0.288974806573711</v>
      </c>
      <c r="W281">
        <v>0.39337613529595999</v>
      </c>
      <c r="X281">
        <v>0.178059483080203</v>
      </c>
      <c r="Y281">
        <v>-1.74312638961865</v>
      </c>
      <c r="Z281">
        <v>-1.6094542131492799</v>
      </c>
      <c r="AA281">
        <v>-0.34356555838417202</v>
      </c>
      <c r="AB281">
        <v>-2.0420254306253902</v>
      </c>
      <c r="AC281">
        <v>1</v>
      </c>
      <c r="AD281">
        <v>6</v>
      </c>
      <c r="AE281">
        <v>10</v>
      </c>
      <c r="AF281">
        <v>17</v>
      </c>
    </row>
    <row r="282" spans="1:32" x14ac:dyDescent="0.3">
      <c r="A282" t="s">
        <v>608</v>
      </c>
      <c r="B282" t="s">
        <v>609</v>
      </c>
      <c r="C282" t="s">
        <v>33</v>
      </c>
      <c r="D282" t="s">
        <v>610</v>
      </c>
      <c r="E282" t="s">
        <v>3841</v>
      </c>
      <c r="F282">
        <v>144</v>
      </c>
      <c r="G282">
        <v>144</v>
      </c>
      <c r="H282">
        <v>290</v>
      </c>
      <c r="I282">
        <v>285</v>
      </c>
      <c r="J282">
        <v>149</v>
      </c>
      <c r="K282">
        <v>111</v>
      </c>
      <c r="L282">
        <v>144</v>
      </c>
      <c r="M282">
        <v>0</v>
      </c>
      <c r="N282">
        <v>2.0138888888888902</v>
      </c>
      <c r="O282">
        <v>190.82456140350899</v>
      </c>
      <c r="P282">
        <v>0.74496644295301995</v>
      </c>
      <c r="Q282">
        <v>1.0793329219799801</v>
      </c>
      <c r="R282">
        <v>0.16134930048653201</v>
      </c>
      <c r="S282">
        <v>5.7921290274631101</v>
      </c>
      <c r="T282">
        <v>224.30767590618299</v>
      </c>
      <c r="U282">
        <v>131.62744254474001</v>
      </c>
      <c r="V282">
        <v>-0.25437791584603398</v>
      </c>
      <c r="W282">
        <v>0.39337613529595999</v>
      </c>
      <c r="X282">
        <v>0.178059483080203</v>
      </c>
      <c r="Y282">
        <v>1.9745665974931299</v>
      </c>
      <c r="Z282">
        <v>7.2032570137033902</v>
      </c>
      <c r="AA282">
        <v>-0.30107394821740002</v>
      </c>
      <c r="AB282">
        <v>2.16938447240363</v>
      </c>
      <c r="AC282">
        <v>10</v>
      </c>
      <c r="AD282">
        <v>6</v>
      </c>
      <c r="AE282">
        <v>0</v>
      </c>
      <c r="AF282">
        <v>16</v>
      </c>
    </row>
    <row r="283" spans="1:32" x14ac:dyDescent="0.3">
      <c r="A283" t="s">
        <v>1985</v>
      </c>
      <c r="B283" t="s">
        <v>1986</v>
      </c>
      <c r="C283" t="s">
        <v>21</v>
      </c>
      <c r="D283" t="s">
        <v>1987</v>
      </c>
      <c r="E283" t="s">
        <v>3841</v>
      </c>
      <c r="F283">
        <v>167</v>
      </c>
      <c r="G283">
        <v>134</v>
      </c>
      <c r="H283">
        <v>228</v>
      </c>
      <c r="I283">
        <v>300</v>
      </c>
      <c r="J283">
        <v>148</v>
      </c>
      <c r="K283">
        <v>109</v>
      </c>
      <c r="L283">
        <v>167</v>
      </c>
      <c r="M283">
        <v>-33</v>
      </c>
      <c r="N283">
        <v>1.70149253731343</v>
      </c>
      <c r="O283">
        <v>180.066666666667</v>
      </c>
      <c r="P283">
        <v>0.73648648648648696</v>
      </c>
      <c r="Q283">
        <v>1.0793329219799801</v>
      </c>
      <c r="R283">
        <v>0.16134930048653201</v>
      </c>
      <c r="S283">
        <v>3.8559796259258299</v>
      </c>
      <c r="T283">
        <v>224.30767590618299</v>
      </c>
      <c r="U283">
        <v>131.62744254474001</v>
      </c>
      <c r="V283">
        <v>-0.336107793209453</v>
      </c>
      <c r="W283">
        <v>0.39337613529595999</v>
      </c>
      <c r="X283">
        <v>0.178059483080203</v>
      </c>
      <c r="Y283">
        <v>1.92694230745341</v>
      </c>
      <c r="Z283">
        <v>4.7797288729327496</v>
      </c>
      <c r="AA283">
        <v>-0.40145389609307203</v>
      </c>
      <c r="AB283">
        <v>2.1154355832959699</v>
      </c>
      <c r="AC283">
        <v>10</v>
      </c>
      <c r="AD283">
        <v>6</v>
      </c>
      <c r="AE283">
        <v>0</v>
      </c>
      <c r="AF283">
        <v>16</v>
      </c>
    </row>
    <row r="284" spans="1:32" x14ac:dyDescent="0.3">
      <c r="A284" t="s">
        <v>2113</v>
      </c>
      <c r="B284" t="s">
        <v>2114</v>
      </c>
      <c r="C284" t="s">
        <v>755</v>
      </c>
      <c r="D284" t="s">
        <v>2115</v>
      </c>
      <c r="E284" t="s">
        <v>3841</v>
      </c>
      <c r="F284">
        <v>60</v>
      </c>
      <c r="G284">
        <v>60</v>
      </c>
      <c r="H284">
        <v>146</v>
      </c>
      <c r="I284">
        <v>162</v>
      </c>
      <c r="J284">
        <v>85</v>
      </c>
      <c r="K284">
        <v>61</v>
      </c>
      <c r="L284">
        <v>60</v>
      </c>
      <c r="M284">
        <v>0</v>
      </c>
      <c r="N284">
        <v>2.43333333333333</v>
      </c>
      <c r="O284">
        <v>191.51234567901199</v>
      </c>
      <c r="P284">
        <v>0.71764705882352897</v>
      </c>
      <c r="Q284">
        <v>1.0793329219799801</v>
      </c>
      <c r="R284">
        <v>0.16134930048653201</v>
      </c>
      <c r="S284">
        <v>8.3917340036213801</v>
      </c>
      <c r="T284">
        <v>224.30767590618299</v>
      </c>
      <c r="U284">
        <v>131.62744254474001</v>
      </c>
      <c r="V284">
        <v>-0.24915268118214701</v>
      </c>
      <c r="W284">
        <v>0.39337613529595999</v>
      </c>
      <c r="X284">
        <v>0.178059483080203</v>
      </c>
      <c r="Y284">
        <v>1.8211381832525599</v>
      </c>
      <c r="Z284">
        <v>10.457249608285499</v>
      </c>
      <c r="AA284">
        <v>-0.29465635895727099</v>
      </c>
      <c r="AB284">
        <v>1.9955804640095001</v>
      </c>
      <c r="AC284">
        <v>10</v>
      </c>
      <c r="AD284">
        <v>6</v>
      </c>
      <c r="AE284">
        <v>0</v>
      </c>
      <c r="AF284">
        <v>16</v>
      </c>
    </row>
    <row r="285" spans="1:32" x14ac:dyDescent="0.3">
      <c r="A285" t="s">
        <v>2477</v>
      </c>
      <c r="B285" t="s">
        <v>2478</v>
      </c>
      <c r="C285" t="s">
        <v>1176</v>
      </c>
      <c r="D285" t="s">
        <v>2479</v>
      </c>
      <c r="E285" t="s">
        <v>3841</v>
      </c>
      <c r="F285">
        <v>210</v>
      </c>
      <c r="G285">
        <v>210</v>
      </c>
      <c r="H285">
        <v>263</v>
      </c>
      <c r="I285">
        <v>248</v>
      </c>
      <c r="J285">
        <v>76</v>
      </c>
      <c r="K285">
        <v>51</v>
      </c>
      <c r="L285">
        <v>210</v>
      </c>
      <c r="M285">
        <v>0</v>
      </c>
      <c r="N285">
        <v>1.2523809523809499</v>
      </c>
      <c r="O285">
        <v>111.854838709677</v>
      </c>
      <c r="P285">
        <v>0.67105263157894701</v>
      </c>
      <c r="Q285">
        <v>1.0793329219799801</v>
      </c>
      <c r="R285">
        <v>0.16134930048653201</v>
      </c>
      <c r="S285">
        <v>1.0725056128484201</v>
      </c>
      <c r="T285">
        <v>224.30767590618299</v>
      </c>
      <c r="U285">
        <v>131.62744254474001</v>
      </c>
      <c r="V285">
        <v>-0.854326689195401</v>
      </c>
      <c r="W285">
        <v>0.39337613529595999</v>
      </c>
      <c r="X285">
        <v>0.178059483080203</v>
      </c>
      <c r="Y285">
        <v>1.5594591845350601</v>
      </c>
      <c r="Z285">
        <v>1.2955826627070099</v>
      </c>
      <c r="AA285">
        <v>-1.0379259849468401</v>
      </c>
      <c r="AB285">
        <v>1.69914998133273</v>
      </c>
      <c r="AC285">
        <v>8</v>
      </c>
      <c r="AD285">
        <v>7</v>
      </c>
      <c r="AE285">
        <v>1</v>
      </c>
      <c r="AF285">
        <v>16</v>
      </c>
    </row>
    <row r="286" spans="1:32" x14ac:dyDescent="0.3">
      <c r="A286" t="s">
        <v>1502</v>
      </c>
      <c r="B286" t="s">
        <v>1503</v>
      </c>
      <c r="C286" t="s">
        <v>53</v>
      </c>
      <c r="D286" t="s">
        <v>1504</v>
      </c>
      <c r="E286" t="s">
        <v>3841</v>
      </c>
      <c r="F286">
        <v>144</v>
      </c>
      <c r="G286">
        <v>144</v>
      </c>
      <c r="H286">
        <v>169</v>
      </c>
      <c r="I286">
        <v>167</v>
      </c>
      <c r="J286">
        <v>38</v>
      </c>
      <c r="K286">
        <v>27</v>
      </c>
      <c r="L286">
        <v>144</v>
      </c>
      <c r="M286">
        <v>0</v>
      </c>
      <c r="N286">
        <v>1.1736111111111101</v>
      </c>
      <c r="O286">
        <v>83.053892215568894</v>
      </c>
      <c r="P286">
        <v>0.71052631578947401</v>
      </c>
      <c r="Q286">
        <v>1.0793329219799801</v>
      </c>
      <c r="R286">
        <v>0.16134930048653201</v>
      </c>
      <c r="S286">
        <v>0.58431111164935001</v>
      </c>
      <c r="T286">
        <v>224.30767590618299</v>
      </c>
      <c r="U286">
        <v>131.62744254474001</v>
      </c>
      <c r="V286">
        <v>-1.0731332384779999</v>
      </c>
      <c r="W286">
        <v>0.39337613529595999</v>
      </c>
      <c r="X286">
        <v>0.178059483080203</v>
      </c>
      <c r="Y286">
        <v>1.7811473728173299</v>
      </c>
      <c r="Z286">
        <v>0.68449701462323198</v>
      </c>
      <c r="AA286">
        <v>-1.3066623482008699</v>
      </c>
      <c r="AB286">
        <v>1.9502787955605601</v>
      </c>
      <c r="AC286">
        <v>7</v>
      </c>
      <c r="AD286">
        <v>8</v>
      </c>
      <c r="AE286">
        <v>1</v>
      </c>
      <c r="AF286">
        <v>16</v>
      </c>
    </row>
    <row r="287" spans="1:32" x14ac:dyDescent="0.3">
      <c r="A287" t="s">
        <v>1617</v>
      </c>
      <c r="B287" t="s">
        <v>1618</v>
      </c>
      <c r="C287" t="s">
        <v>383</v>
      </c>
      <c r="D287" t="s">
        <v>1619</v>
      </c>
      <c r="E287" t="s">
        <v>3841</v>
      </c>
      <c r="F287">
        <v>193</v>
      </c>
      <c r="G287">
        <v>193</v>
      </c>
      <c r="H287">
        <v>227</v>
      </c>
      <c r="I287">
        <v>212</v>
      </c>
      <c r="J287">
        <v>51</v>
      </c>
      <c r="K287">
        <v>34</v>
      </c>
      <c r="L287">
        <v>193</v>
      </c>
      <c r="M287">
        <v>0</v>
      </c>
      <c r="N287">
        <v>1.17616580310881</v>
      </c>
      <c r="O287">
        <v>87.806603773584897</v>
      </c>
      <c r="P287">
        <v>0.66666666666666696</v>
      </c>
      <c r="Q287">
        <v>1.0793329219799801</v>
      </c>
      <c r="R287">
        <v>0.16134930048653201</v>
      </c>
      <c r="S287">
        <v>0.600144412382565</v>
      </c>
      <c r="T287">
        <v>224.30767590618299</v>
      </c>
      <c r="U287">
        <v>131.62744254474001</v>
      </c>
      <c r="V287">
        <v>-1.03702593846417</v>
      </c>
      <c r="W287">
        <v>0.39337613529595999</v>
      </c>
      <c r="X287">
        <v>0.178059483080203</v>
      </c>
      <c r="Y287">
        <v>1.5348271636148101</v>
      </c>
      <c r="Z287">
        <v>0.704315965504689</v>
      </c>
      <c r="AA287">
        <v>-1.2623156660542301</v>
      </c>
      <c r="AB287">
        <v>1.67124677975186</v>
      </c>
      <c r="AC287">
        <v>7</v>
      </c>
      <c r="AD287">
        <v>8</v>
      </c>
      <c r="AE287">
        <v>1</v>
      </c>
      <c r="AF287">
        <v>16</v>
      </c>
    </row>
    <row r="288" spans="1:32" x14ac:dyDescent="0.3">
      <c r="A288" t="s">
        <v>1733</v>
      </c>
      <c r="B288" t="s">
        <v>1734</v>
      </c>
      <c r="C288" t="s">
        <v>116</v>
      </c>
      <c r="D288" t="s">
        <v>1507</v>
      </c>
      <c r="E288" t="s">
        <v>3841</v>
      </c>
      <c r="F288">
        <v>259</v>
      </c>
      <c r="G288">
        <v>259</v>
      </c>
      <c r="H288">
        <v>304</v>
      </c>
      <c r="I288">
        <v>291</v>
      </c>
      <c r="J288">
        <v>51</v>
      </c>
      <c r="K288">
        <v>36</v>
      </c>
      <c r="L288">
        <v>259</v>
      </c>
      <c r="M288">
        <v>0</v>
      </c>
      <c r="N288">
        <v>1.1737451737451701</v>
      </c>
      <c r="O288">
        <v>63.9690721649485</v>
      </c>
      <c r="P288">
        <v>0.70588235294117696</v>
      </c>
      <c r="Q288">
        <v>1.0793329219799801</v>
      </c>
      <c r="R288">
        <v>0.16134930048653201</v>
      </c>
      <c r="S288">
        <v>0.58514199615680296</v>
      </c>
      <c r="T288">
        <v>224.30767590618299</v>
      </c>
      <c r="U288">
        <v>131.62744254474001</v>
      </c>
      <c r="V288">
        <v>-1.2181244324239999</v>
      </c>
      <c r="W288">
        <v>0.39337613529595999</v>
      </c>
      <c r="X288">
        <v>0.178059483080203</v>
      </c>
      <c r="Y288">
        <v>1.7550664094899999</v>
      </c>
      <c r="Z288">
        <v>0.68553705419039801</v>
      </c>
      <c r="AA288">
        <v>-1.48473931295655</v>
      </c>
      <c r="AB288">
        <v>1.92073422918081</v>
      </c>
      <c r="AC288">
        <v>7</v>
      </c>
      <c r="AD288">
        <v>8</v>
      </c>
      <c r="AE288">
        <v>1</v>
      </c>
      <c r="AF288">
        <v>16</v>
      </c>
    </row>
    <row r="289" spans="1:32" x14ac:dyDescent="0.3">
      <c r="A289" t="s">
        <v>2438</v>
      </c>
      <c r="B289" t="s">
        <v>2439</v>
      </c>
      <c r="C289" t="s">
        <v>346</v>
      </c>
      <c r="D289" t="s">
        <v>2440</v>
      </c>
      <c r="E289" t="s">
        <v>3841</v>
      </c>
      <c r="F289">
        <v>149</v>
      </c>
      <c r="G289">
        <v>149</v>
      </c>
      <c r="H289">
        <v>235</v>
      </c>
      <c r="I289">
        <v>233</v>
      </c>
      <c r="J289">
        <v>169</v>
      </c>
      <c r="K289">
        <v>100</v>
      </c>
      <c r="L289">
        <v>149</v>
      </c>
      <c r="M289">
        <v>0</v>
      </c>
      <c r="N289">
        <v>1.57718120805369</v>
      </c>
      <c r="O289">
        <v>264.74248927038599</v>
      </c>
      <c r="P289">
        <v>0.59171597633136097</v>
      </c>
      <c r="Q289">
        <v>1.0793329219799801</v>
      </c>
      <c r="R289">
        <v>0.16134930048653201</v>
      </c>
      <c r="S289">
        <v>3.0855311090441799</v>
      </c>
      <c r="T289">
        <v>224.30767590618299</v>
      </c>
      <c r="U289">
        <v>131.62744254474001</v>
      </c>
      <c r="V289">
        <v>0.30719136209350201</v>
      </c>
      <c r="W289">
        <v>0.39337613529595999</v>
      </c>
      <c r="X289">
        <v>0.178059483080203</v>
      </c>
      <c r="Y289">
        <v>1.1138965339243601</v>
      </c>
      <c r="Z289">
        <v>3.8153385938586299</v>
      </c>
      <c r="AA289">
        <v>0.38864071509347098</v>
      </c>
      <c r="AB289">
        <v>1.19441573735215</v>
      </c>
      <c r="AC289">
        <v>10</v>
      </c>
      <c r="AD289">
        <v>4</v>
      </c>
      <c r="AE289">
        <v>2</v>
      </c>
      <c r="AF289">
        <v>16</v>
      </c>
    </row>
    <row r="290" spans="1:32" x14ac:dyDescent="0.3">
      <c r="A290" t="s">
        <v>3525</v>
      </c>
      <c r="B290" t="s">
        <v>3526</v>
      </c>
      <c r="C290" t="s">
        <v>3527</v>
      </c>
      <c r="D290" t="s">
        <v>3528</v>
      </c>
      <c r="E290" t="s">
        <v>3841</v>
      </c>
      <c r="F290">
        <v>233</v>
      </c>
      <c r="G290">
        <v>233</v>
      </c>
      <c r="H290">
        <v>341</v>
      </c>
      <c r="I290">
        <v>326</v>
      </c>
      <c r="J290">
        <v>235</v>
      </c>
      <c r="K290">
        <v>137</v>
      </c>
      <c r="L290">
        <v>232</v>
      </c>
      <c r="M290">
        <v>1</v>
      </c>
      <c r="N290">
        <v>1.46351931330472</v>
      </c>
      <c r="O290">
        <v>263.11349693251498</v>
      </c>
      <c r="P290">
        <v>0.58297872340425505</v>
      </c>
      <c r="Q290">
        <v>1.0793329219799801</v>
      </c>
      <c r="R290">
        <v>0.16134930048653201</v>
      </c>
      <c r="S290">
        <v>2.3810849515074901</v>
      </c>
      <c r="T290">
        <v>224.30767590618299</v>
      </c>
      <c r="U290">
        <v>131.62744254474001</v>
      </c>
      <c r="V290">
        <v>0.29481558158468202</v>
      </c>
      <c r="W290">
        <v>0.39337613529595999</v>
      </c>
      <c r="X290">
        <v>0.178059483080203</v>
      </c>
      <c r="Y290">
        <v>1.06482724103435</v>
      </c>
      <c r="Z290">
        <v>2.9335651702311001</v>
      </c>
      <c r="AA290">
        <v>0.37344088557614402</v>
      </c>
      <c r="AB290">
        <v>1.13882994618327</v>
      </c>
      <c r="AC290">
        <v>10</v>
      </c>
      <c r="AD290">
        <v>4</v>
      </c>
      <c r="AE290">
        <v>2</v>
      </c>
      <c r="AF290">
        <v>16</v>
      </c>
    </row>
    <row r="291" spans="1:32" x14ac:dyDescent="0.3">
      <c r="A291" t="s">
        <v>368</v>
      </c>
      <c r="B291" t="s">
        <v>369</v>
      </c>
      <c r="C291" t="s">
        <v>132</v>
      </c>
      <c r="D291" t="s">
        <v>370</v>
      </c>
      <c r="E291" t="s">
        <v>3841</v>
      </c>
      <c r="F291">
        <v>152</v>
      </c>
      <c r="G291">
        <v>152</v>
      </c>
      <c r="H291">
        <v>170</v>
      </c>
      <c r="I291">
        <v>164</v>
      </c>
      <c r="J291">
        <v>37</v>
      </c>
      <c r="K291">
        <v>23</v>
      </c>
      <c r="L291">
        <v>152</v>
      </c>
      <c r="M291">
        <v>0</v>
      </c>
      <c r="N291">
        <v>1.1184210526315801</v>
      </c>
      <c r="O291">
        <v>82.347560975609795</v>
      </c>
      <c r="P291">
        <v>0.62162162162162204</v>
      </c>
      <c r="Q291">
        <v>1.0793329219799801</v>
      </c>
      <c r="R291">
        <v>0.16134930048653201</v>
      </c>
      <c r="S291">
        <v>0.24225782531273499</v>
      </c>
      <c r="T291">
        <v>224.30767590618299</v>
      </c>
      <c r="U291">
        <v>131.62744254474001</v>
      </c>
      <c r="V291">
        <v>-1.0784993781393399</v>
      </c>
      <c r="W291">
        <v>0.39337613529595999</v>
      </c>
      <c r="X291">
        <v>0.178059483080203</v>
      </c>
      <c r="Y291">
        <v>1.2818496514608799</v>
      </c>
      <c r="Z291">
        <v>0.25634009428347398</v>
      </c>
      <c r="AA291">
        <v>-1.3132529957935899</v>
      </c>
      <c r="AB291">
        <v>1.3846733581105</v>
      </c>
      <c r="AC291">
        <v>6</v>
      </c>
      <c r="AD291">
        <v>8</v>
      </c>
      <c r="AE291">
        <v>2</v>
      </c>
      <c r="AF291">
        <v>16</v>
      </c>
    </row>
    <row r="292" spans="1:32" x14ac:dyDescent="0.3">
      <c r="A292" t="s">
        <v>966</v>
      </c>
      <c r="B292" t="s">
        <v>967</v>
      </c>
      <c r="C292" t="s">
        <v>504</v>
      </c>
      <c r="D292" t="s">
        <v>968</v>
      </c>
      <c r="E292" t="s">
        <v>3841</v>
      </c>
      <c r="F292">
        <v>210</v>
      </c>
      <c r="G292">
        <v>210</v>
      </c>
      <c r="H292">
        <v>239</v>
      </c>
      <c r="I292">
        <v>215</v>
      </c>
      <c r="J292">
        <v>54</v>
      </c>
      <c r="K292">
        <v>33</v>
      </c>
      <c r="L292">
        <v>209</v>
      </c>
      <c r="M292">
        <v>1</v>
      </c>
      <c r="N292">
        <v>1.13809523809524</v>
      </c>
      <c r="O292">
        <v>91.674418604651194</v>
      </c>
      <c r="P292">
        <v>0.61111111111111105</v>
      </c>
      <c r="Q292">
        <v>1.0793329219799801</v>
      </c>
      <c r="R292">
        <v>0.16134930048653201</v>
      </c>
      <c r="S292">
        <v>0.36419318793490701</v>
      </c>
      <c r="T292">
        <v>224.30767590618299</v>
      </c>
      <c r="U292">
        <v>131.62744254474001</v>
      </c>
      <c r="V292">
        <v>-1.00764137582062</v>
      </c>
      <c r="W292">
        <v>0.39337613529595999</v>
      </c>
      <c r="X292">
        <v>0.178059483080203</v>
      </c>
      <c r="Y292">
        <v>1.2228215652916301</v>
      </c>
      <c r="Z292">
        <v>0.408969732489737</v>
      </c>
      <c r="AA292">
        <v>-1.2262257933948999</v>
      </c>
      <c r="AB292">
        <v>1.3178062263941801</v>
      </c>
      <c r="AC292">
        <v>6</v>
      </c>
      <c r="AD292">
        <v>8</v>
      </c>
      <c r="AE292">
        <v>2</v>
      </c>
      <c r="AF292">
        <v>16</v>
      </c>
    </row>
    <row r="293" spans="1:32" x14ac:dyDescent="0.3">
      <c r="A293" t="s">
        <v>2996</v>
      </c>
      <c r="B293" t="s">
        <v>2997</v>
      </c>
      <c r="C293" t="s">
        <v>293</v>
      </c>
      <c r="D293" t="s">
        <v>2998</v>
      </c>
      <c r="E293" t="s">
        <v>3841</v>
      </c>
      <c r="F293">
        <v>248</v>
      </c>
      <c r="G293">
        <v>248</v>
      </c>
      <c r="H293">
        <v>284</v>
      </c>
      <c r="I293">
        <v>257</v>
      </c>
      <c r="J293">
        <v>58</v>
      </c>
      <c r="K293">
        <v>34</v>
      </c>
      <c r="L293">
        <v>248</v>
      </c>
      <c r="M293">
        <v>0</v>
      </c>
      <c r="N293">
        <v>1.1451612903225801</v>
      </c>
      <c r="O293">
        <v>82.373540856031099</v>
      </c>
      <c r="P293">
        <v>0.58620689655172398</v>
      </c>
      <c r="Q293">
        <v>1.0793329219799801</v>
      </c>
      <c r="R293">
        <v>0.16134930048653201</v>
      </c>
      <c r="S293">
        <v>0.40798669807741</v>
      </c>
      <c r="T293">
        <v>224.30767590618299</v>
      </c>
      <c r="U293">
        <v>131.62744254474001</v>
      </c>
      <c r="V293">
        <v>-1.0783020037930799</v>
      </c>
      <c r="W293">
        <v>0.39337613529595999</v>
      </c>
      <c r="X293">
        <v>0.178059483080203</v>
      </c>
      <c r="Y293">
        <v>1.08295698673296</v>
      </c>
      <c r="Z293">
        <v>0.46378719860532203</v>
      </c>
      <c r="AA293">
        <v>-1.3130105822818099</v>
      </c>
      <c r="AB293">
        <v>1.15936735764763</v>
      </c>
      <c r="AC293">
        <v>6</v>
      </c>
      <c r="AD293">
        <v>8</v>
      </c>
      <c r="AE293">
        <v>2</v>
      </c>
      <c r="AF293">
        <v>16</v>
      </c>
    </row>
    <row r="294" spans="1:32" x14ac:dyDescent="0.3">
      <c r="A294" t="s">
        <v>429</v>
      </c>
      <c r="B294" t="s">
        <v>430</v>
      </c>
      <c r="C294" t="s">
        <v>431</v>
      </c>
      <c r="D294" t="s">
        <v>432</v>
      </c>
      <c r="E294" t="s">
        <v>3841</v>
      </c>
      <c r="F294">
        <v>307</v>
      </c>
      <c r="G294">
        <v>307</v>
      </c>
      <c r="H294">
        <v>335</v>
      </c>
      <c r="I294">
        <v>304</v>
      </c>
      <c r="J294">
        <v>27</v>
      </c>
      <c r="K294">
        <v>17</v>
      </c>
      <c r="L294">
        <v>307</v>
      </c>
      <c r="M294">
        <v>0</v>
      </c>
      <c r="N294">
        <v>1.09120521172638</v>
      </c>
      <c r="O294">
        <v>32.417763157894697</v>
      </c>
      <c r="P294">
        <v>0.62962962962962998</v>
      </c>
      <c r="Q294">
        <v>1.0793329219799801</v>
      </c>
      <c r="R294">
        <v>0.16134930048653201</v>
      </c>
      <c r="S294">
        <v>7.3581290471071106E-2</v>
      </c>
      <c r="T294">
        <v>224.30767590618299</v>
      </c>
      <c r="U294">
        <v>131.62744254474001</v>
      </c>
      <c r="V294">
        <v>-1.4578260356541199</v>
      </c>
      <c r="W294">
        <v>0.39337613529595999</v>
      </c>
      <c r="X294">
        <v>0.178059483080203</v>
      </c>
      <c r="Y294">
        <v>1.3268234313993601</v>
      </c>
      <c r="Z294">
        <v>4.5203325317258E-2</v>
      </c>
      <c r="AA294">
        <v>-1.77913880570218</v>
      </c>
      <c r="AB294">
        <v>1.43561974418007</v>
      </c>
      <c r="AC294">
        <v>5</v>
      </c>
      <c r="AD294">
        <v>9</v>
      </c>
      <c r="AE294">
        <v>2</v>
      </c>
      <c r="AF294">
        <v>16</v>
      </c>
    </row>
    <row r="295" spans="1:32" x14ac:dyDescent="0.3">
      <c r="A295" t="s">
        <v>1582</v>
      </c>
      <c r="B295" t="s">
        <v>1583</v>
      </c>
      <c r="C295" t="s">
        <v>588</v>
      </c>
      <c r="D295" t="s">
        <v>1584</v>
      </c>
      <c r="E295" t="s">
        <v>3841</v>
      </c>
      <c r="F295">
        <v>252</v>
      </c>
      <c r="G295">
        <v>252</v>
      </c>
      <c r="H295">
        <v>332</v>
      </c>
      <c r="I295">
        <v>337</v>
      </c>
      <c r="J295">
        <v>267</v>
      </c>
      <c r="K295">
        <v>151</v>
      </c>
      <c r="L295">
        <v>252</v>
      </c>
      <c r="M295">
        <v>0</v>
      </c>
      <c r="N295">
        <v>1.3174603174603201</v>
      </c>
      <c r="O295">
        <v>289.18397626112801</v>
      </c>
      <c r="P295">
        <v>0.56554307116104896</v>
      </c>
      <c r="Q295">
        <v>1.0793329219799801</v>
      </c>
      <c r="R295">
        <v>0.16134930048653201</v>
      </c>
      <c r="S295">
        <v>1.4758501881463899</v>
      </c>
      <c r="T295">
        <v>224.30767590618299</v>
      </c>
      <c r="U295">
        <v>131.62744254474001</v>
      </c>
      <c r="V295">
        <v>0.49287822585243002</v>
      </c>
      <c r="W295">
        <v>0.39337613529595999</v>
      </c>
      <c r="X295">
        <v>0.178059483080203</v>
      </c>
      <c r="Y295">
        <v>0.96690686104901502</v>
      </c>
      <c r="Z295">
        <v>1.8004594701918499</v>
      </c>
      <c r="AA295">
        <v>0.61669975918621101</v>
      </c>
      <c r="AB295">
        <v>1.0279055477974299</v>
      </c>
      <c r="AC295">
        <v>9</v>
      </c>
      <c r="AD295">
        <v>4</v>
      </c>
      <c r="AE295">
        <v>3</v>
      </c>
      <c r="AF295">
        <v>16</v>
      </c>
    </row>
    <row r="296" spans="1:32" x14ac:dyDescent="0.3">
      <c r="A296" t="s">
        <v>3002</v>
      </c>
      <c r="B296" t="s">
        <v>3003</v>
      </c>
      <c r="C296" t="s">
        <v>17</v>
      </c>
      <c r="D296" t="s">
        <v>3004</v>
      </c>
      <c r="E296" t="s">
        <v>3841</v>
      </c>
      <c r="F296">
        <v>323</v>
      </c>
      <c r="G296">
        <v>323</v>
      </c>
      <c r="H296">
        <v>409</v>
      </c>
      <c r="I296">
        <v>401</v>
      </c>
      <c r="J296">
        <v>269</v>
      </c>
      <c r="K296">
        <v>142</v>
      </c>
      <c r="L296">
        <v>306</v>
      </c>
      <c r="M296">
        <v>17</v>
      </c>
      <c r="N296">
        <v>1.26625386996904</v>
      </c>
      <c r="O296">
        <v>244.85037406483801</v>
      </c>
      <c r="P296">
        <v>0.52788104089219301</v>
      </c>
      <c r="Q296">
        <v>1.0793329219799801</v>
      </c>
      <c r="R296">
        <v>0.16134930048653201</v>
      </c>
      <c r="S296">
        <v>1.1584862619510501</v>
      </c>
      <c r="T296">
        <v>224.30767590618299</v>
      </c>
      <c r="U296">
        <v>131.62744254474001</v>
      </c>
      <c r="V296">
        <v>0.156066985436354</v>
      </c>
      <c r="W296">
        <v>0.39337613529595999</v>
      </c>
      <c r="X296">
        <v>0.178059483080203</v>
      </c>
      <c r="Y296">
        <v>0.75539310386321301</v>
      </c>
      <c r="Z296">
        <v>1.4032068586995901</v>
      </c>
      <c r="AA296">
        <v>0.203031026923577</v>
      </c>
      <c r="AB296">
        <v>0.78830234905906804</v>
      </c>
      <c r="AC296">
        <v>8</v>
      </c>
      <c r="AD296">
        <v>5</v>
      </c>
      <c r="AE296">
        <v>3</v>
      </c>
      <c r="AF296">
        <v>16</v>
      </c>
    </row>
    <row r="297" spans="1:32" x14ac:dyDescent="0.3">
      <c r="A297" t="s">
        <v>2520</v>
      </c>
      <c r="B297" t="s">
        <v>2521</v>
      </c>
      <c r="C297" t="s">
        <v>211</v>
      </c>
      <c r="D297" t="s">
        <v>2522</v>
      </c>
      <c r="E297" t="s">
        <v>3841</v>
      </c>
      <c r="F297">
        <v>176</v>
      </c>
      <c r="G297">
        <v>176</v>
      </c>
      <c r="H297">
        <v>211</v>
      </c>
      <c r="I297">
        <v>228</v>
      </c>
      <c r="J297">
        <v>117</v>
      </c>
      <c r="K297">
        <v>61</v>
      </c>
      <c r="L297">
        <v>145</v>
      </c>
      <c r="M297">
        <v>31</v>
      </c>
      <c r="N297">
        <v>1.19886363636364</v>
      </c>
      <c r="O297">
        <v>187.302631578947</v>
      </c>
      <c r="P297">
        <v>0.52136752136752096</v>
      </c>
      <c r="Q297">
        <v>1.0793329219799801</v>
      </c>
      <c r="R297">
        <v>0.16134930048653201</v>
      </c>
      <c r="S297">
        <v>0.74081953887140095</v>
      </c>
      <c r="T297">
        <v>224.30767590618299</v>
      </c>
      <c r="U297">
        <v>131.62744254474001</v>
      </c>
      <c r="V297">
        <v>-0.28113472093524799</v>
      </c>
      <c r="W297">
        <v>0.39337613529595999</v>
      </c>
      <c r="X297">
        <v>0.178059483080203</v>
      </c>
      <c r="Y297">
        <v>0.71881252184648303</v>
      </c>
      <c r="Z297">
        <v>0.88040264945659497</v>
      </c>
      <c r="AA297">
        <v>-0.33393643115288701</v>
      </c>
      <c r="AB297">
        <v>0.74686379404715797</v>
      </c>
      <c r="AC297">
        <v>7</v>
      </c>
      <c r="AD297">
        <v>6</v>
      </c>
      <c r="AE297">
        <v>3</v>
      </c>
      <c r="AF297">
        <v>16</v>
      </c>
    </row>
    <row r="298" spans="1:32" x14ac:dyDescent="0.3">
      <c r="A298" t="s">
        <v>925</v>
      </c>
      <c r="B298" t="s">
        <v>926</v>
      </c>
      <c r="C298" t="s">
        <v>383</v>
      </c>
      <c r="D298" t="s">
        <v>920</v>
      </c>
      <c r="E298" t="s">
        <v>3841</v>
      </c>
      <c r="F298">
        <v>214</v>
      </c>
      <c r="G298">
        <v>200</v>
      </c>
      <c r="H298">
        <v>227</v>
      </c>
      <c r="I298">
        <v>233</v>
      </c>
      <c r="J298">
        <v>78</v>
      </c>
      <c r="K298">
        <v>40</v>
      </c>
      <c r="L298">
        <v>214</v>
      </c>
      <c r="M298">
        <v>-14</v>
      </c>
      <c r="N298">
        <v>1.135</v>
      </c>
      <c r="O298">
        <v>122.188841201717</v>
      </c>
      <c r="P298">
        <v>0.512820512820513</v>
      </c>
      <c r="Q298">
        <v>1.0793329219799801</v>
      </c>
      <c r="R298">
        <v>0.16134930048653201</v>
      </c>
      <c r="S298">
        <v>0.34500972642683297</v>
      </c>
      <c r="T298">
        <v>224.30767590618299</v>
      </c>
      <c r="U298">
        <v>131.62744254474001</v>
      </c>
      <c r="V298">
        <v>-0.77581720597326298</v>
      </c>
      <c r="W298">
        <v>0.39337613529595999</v>
      </c>
      <c r="X298">
        <v>0.178059483080203</v>
      </c>
      <c r="Y298">
        <v>0.67081166056599195</v>
      </c>
      <c r="Z298">
        <v>0.38495729896302</v>
      </c>
      <c r="AA298">
        <v>-0.94150129806591598</v>
      </c>
      <c r="AB298">
        <v>0.69248832429982199</v>
      </c>
      <c r="AC298">
        <v>6</v>
      </c>
      <c r="AD298">
        <v>7</v>
      </c>
      <c r="AE298">
        <v>3</v>
      </c>
      <c r="AF298">
        <v>16</v>
      </c>
    </row>
    <row r="299" spans="1:32" x14ac:dyDescent="0.3">
      <c r="A299" t="s">
        <v>3777</v>
      </c>
      <c r="B299" t="s">
        <v>3778</v>
      </c>
      <c r="C299" t="s">
        <v>100</v>
      </c>
      <c r="D299" t="s">
        <v>3779</v>
      </c>
      <c r="E299" t="s">
        <v>3841</v>
      </c>
      <c r="F299">
        <v>149</v>
      </c>
      <c r="G299">
        <v>149</v>
      </c>
      <c r="H299">
        <v>159</v>
      </c>
      <c r="I299">
        <v>167</v>
      </c>
      <c r="J299">
        <v>31</v>
      </c>
      <c r="K299">
        <v>17</v>
      </c>
      <c r="L299">
        <v>149</v>
      </c>
      <c r="M299">
        <v>0</v>
      </c>
      <c r="N299">
        <v>1.0671140939597299</v>
      </c>
      <c r="O299">
        <v>67.754491017964099</v>
      </c>
      <c r="P299">
        <v>0.54838709677419395</v>
      </c>
      <c r="Q299">
        <v>1.0793329219799801</v>
      </c>
      <c r="R299">
        <v>0.16134930048653201</v>
      </c>
      <c r="S299">
        <v>-7.5729042415459705E-2</v>
      </c>
      <c r="T299">
        <v>224.30767590618299</v>
      </c>
      <c r="U299">
        <v>131.62744254474001</v>
      </c>
      <c r="V299">
        <v>-1.18936584850083</v>
      </c>
      <c r="W299">
        <v>0.39337613529595999</v>
      </c>
      <c r="X299">
        <v>0.178059483080203</v>
      </c>
      <c r="Y299">
        <v>0.87055718008803096</v>
      </c>
      <c r="Z299">
        <v>-0.141692269191632</v>
      </c>
      <c r="AA299">
        <v>-1.44941826209592</v>
      </c>
      <c r="AB299">
        <v>0.918760440345186</v>
      </c>
      <c r="AC299">
        <v>5</v>
      </c>
      <c r="AD299">
        <v>8</v>
      </c>
      <c r="AE299">
        <v>3</v>
      </c>
      <c r="AF299">
        <v>16</v>
      </c>
    </row>
    <row r="300" spans="1:32" x14ac:dyDescent="0.3">
      <c r="A300" t="s">
        <v>1212</v>
      </c>
      <c r="B300" t="s">
        <v>1213</v>
      </c>
      <c r="C300" t="s">
        <v>620</v>
      </c>
      <c r="D300" t="s">
        <v>373</v>
      </c>
      <c r="E300" t="s">
        <v>3841</v>
      </c>
      <c r="F300">
        <v>212</v>
      </c>
      <c r="G300">
        <v>212</v>
      </c>
      <c r="H300">
        <v>218</v>
      </c>
      <c r="I300">
        <v>212</v>
      </c>
      <c r="J300">
        <v>26</v>
      </c>
      <c r="K300">
        <v>14</v>
      </c>
      <c r="L300">
        <v>212</v>
      </c>
      <c r="M300">
        <v>0</v>
      </c>
      <c r="N300">
        <v>1.02830188679245</v>
      </c>
      <c r="O300">
        <v>44.764150943396203</v>
      </c>
      <c r="P300">
        <v>0.53846153846153799</v>
      </c>
      <c r="Q300">
        <v>1.0793329219799801</v>
      </c>
      <c r="R300">
        <v>0.16134930048653201</v>
      </c>
      <c r="S300">
        <v>-0.31627676744583999</v>
      </c>
      <c r="T300">
        <v>224.30767590618299</v>
      </c>
      <c r="U300">
        <v>131.62744254474001</v>
      </c>
      <c r="V300">
        <v>-1.3640280589798699</v>
      </c>
      <c r="W300">
        <v>0.39337613529595999</v>
      </c>
      <c r="X300">
        <v>0.178059483080203</v>
      </c>
      <c r="Y300">
        <v>0.81481424440746197</v>
      </c>
      <c r="Z300">
        <v>-0.44279206053346398</v>
      </c>
      <c r="AA300">
        <v>-1.66393691976839</v>
      </c>
      <c r="AB300">
        <v>0.85561473354182804</v>
      </c>
      <c r="AC300">
        <v>4</v>
      </c>
      <c r="AD300">
        <v>9</v>
      </c>
      <c r="AE300">
        <v>3</v>
      </c>
      <c r="AF300">
        <v>16</v>
      </c>
    </row>
    <row r="301" spans="1:32" x14ac:dyDescent="0.3">
      <c r="A301" t="s">
        <v>3547</v>
      </c>
      <c r="B301" t="s">
        <v>3548</v>
      </c>
      <c r="C301" t="s">
        <v>404</v>
      </c>
      <c r="D301" t="s">
        <v>3549</v>
      </c>
      <c r="E301" t="s">
        <v>3841</v>
      </c>
      <c r="F301">
        <v>216</v>
      </c>
      <c r="G301">
        <v>216</v>
      </c>
      <c r="H301">
        <v>228</v>
      </c>
      <c r="I301">
        <v>217</v>
      </c>
      <c r="J301">
        <v>34</v>
      </c>
      <c r="K301">
        <v>19</v>
      </c>
      <c r="L301">
        <v>216</v>
      </c>
      <c r="M301">
        <v>0</v>
      </c>
      <c r="N301">
        <v>1.05555555555556</v>
      </c>
      <c r="O301">
        <v>57.1889400921659</v>
      </c>
      <c r="P301">
        <v>0.55882352941176505</v>
      </c>
      <c r="Q301">
        <v>1.0793329219799801</v>
      </c>
      <c r="R301">
        <v>0.16134930048653201</v>
      </c>
      <c r="S301">
        <v>-0.14736578561374</v>
      </c>
      <c r="T301">
        <v>224.30767590618299</v>
      </c>
      <c r="U301">
        <v>131.62744254474001</v>
      </c>
      <c r="V301">
        <v>-1.26963445147249</v>
      </c>
      <c r="W301">
        <v>0.39337613529595999</v>
      </c>
      <c r="X301">
        <v>0.178059483080203</v>
      </c>
      <c r="Y301">
        <v>0.92916923745804103</v>
      </c>
      <c r="Z301">
        <v>-0.23136182822274101</v>
      </c>
      <c r="AA301">
        <v>-1.5480034850556901</v>
      </c>
      <c r="AB301">
        <v>0.98515629382224601</v>
      </c>
      <c r="AC301">
        <v>4</v>
      </c>
      <c r="AD301">
        <v>9</v>
      </c>
      <c r="AE301">
        <v>3</v>
      </c>
      <c r="AF301">
        <v>16</v>
      </c>
    </row>
    <row r="302" spans="1:32" x14ac:dyDescent="0.3">
      <c r="A302" t="s">
        <v>3669</v>
      </c>
      <c r="B302" t="s">
        <v>3670</v>
      </c>
      <c r="C302" t="s">
        <v>100</v>
      </c>
      <c r="D302" t="s">
        <v>3668</v>
      </c>
      <c r="E302" t="s">
        <v>3841</v>
      </c>
      <c r="F302">
        <v>281</v>
      </c>
      <c r="G302">
        <v>281</v>
      </c>
      <c r="H302">
        <v>293</v>
      </c>
      <c r="I302">
        <v>279</v>
      </c>
      <c r="J302">
        <v>29</v>
      </c>
      <c r="K302">
        <v>16</v>
      </c>
      <c r="L302">
        <v>279</v>
      </c>
      <c r="M302">
        <v>2</v>
      </c>
      <c r="N302">
        <v>1.0427046263345201</v>
      </c>
      <c r="O302">
        <v>37.939068100358398</v>
      </c>
      <c r="P302">
        <v>0.55172413793103403</v>
      </c>
      <c r="Q302">
        <v>1.0793329219799801</v>
      </c>
      <c r="R302">
        <v>0.16134930048653201</v>
      </c>
      <c r="S302">
        <v>-0.227012422954499</v>
      </c>
      <c r="T302">
        <v>224.30767590618299</v>
      </c>
      <c r="U302">
        <v>131.62744254474001</v>
      </c>
      <c r="V302">
        <v>-1.4158795780179201</v>
      </c>
      <c r="W302">
        <v>0.39337613529595999</v>
      </c>
      <c r="X302">
        <v>0.178059483080203</v>
      </c>
      <c r="Y302">
        <v>0.88929833949787795</v>
      </c>
      <c r="Z302">
        <v>-0.331057578333669</v>
      </c>
      <c r="AA302">
        <v>-1.72762051928206</v>
      </c>
      <c r="AB302">
        <v>0.93999046246010798</v>
      </c>
      <c r="AC302">
        <v>4</v>
      </c>
      <c r="AD302">
        <v>9</v>
      </c>
      <c r="AE302">
        <v>3</v>
      </c>
      <c r="AF302">
        <v>16</v>
      </c>
    </row>
    <row r="303" spans="1:32" x14ac:dyDescent="0.3">
      <c r="A303" t="s">
        <v>555</v>
      </c>
      <c r="B303" t="s">
        <v>556</v>
      </c>
      <c r="C303" t="s">
        <v>190</v>
      </c>
      <c r="D303" t="s">
        <v>557</v>
      </c>
      <c r="E303" t="s">
        <v>3841</v>
      </c>
      <c r="F303">
        <v>128</v>
      </c>
      <c r="G303">
        <v>128</v>
      </c>
      <c r="H303">
        <v>156</v>
      </c>
      <c r="I303">
        <v>142</v>
      </c>
      <c r="J303">
        <v>80</v>
      </c>
      <c r="K303">
        <v>39</v>
      </c>
      <c r="L303">
        <v>128</v>
      </c>
      <c r="M303">
        <v>0</v>
      </c>
      <c r="N303">
        <v>1.21875</v>
      </c>
      <c r="O303">
        <v>205.63380281690101</v>
      </c>
      <c r="P303">
        <v>0.48749999999999999</v>
      </c>
      <c r="Q303">
        <v>1.0793329219799801</v>
      </c>
      <c r="R303">
        <v>0.16134930048653201</v>
      </c>
      <c r="S303">
        <v>0.86406992530876603</v>
      </c>
      <c r="T303">
        <v>224.30767590618299</v>
      </c>
      <c r="U303">
        <v>131.62744254474001</v>
      </c>
      <c r="V303">
        <v>-0.14186914771161599</v>
      </c>
      <c r="W303">
        <v>0.39337613529595999</v>
      </c>
      <c r="X303">
        <v>0.178059483080203</v>
      </c>
      <c r="Y303">
        <v>0.52860910902254099</v>
      </c>
      <c r="Z303">
        <v>1.03467833688787</v>
      </c>
      <c r="AA303">
        <v>-0.162891625605182</v>
      </c>
      <c r="AB303">
        <v>0.53140099517334005</v>
      </c>
      <c r="AC303">
        <v>7</v>
      </c>
      <c r="AD303">
        <v>5</v>
      </c>
      <c r="AE303">
        <v>4</v>
      </c>
      <c r="AF303">
        <v>16</v>
      </c>
    </row>
    <row r="304" spans="1:32" x14ac:dyDescent="0.3">
      <c r="A304" t="s">
        <v>2715</v>
      </c>
      <c r="B304" t="s">
        <v>2716</v>
      </c>
      <c r="C304" t="s">
        <v>2717</v>
      </c>
      <c r="D304" t="s">
        <v>2718</v>
      </c>
      <c r="E304" t="s">
        <v>3841</v>
      </c>
      <c r="F304">
        <v>132</v>
      </c>
      <c r="G304">
        <v>132</v>
      </c>
      <c r="H304">
        <v>157</v>
      </c>
      <c r="I304">
        <v>160</v>
      </c>
      <c r="J304">
        <v>96</v>
      </c>
      <c r="K304">
        <v>47</v>
      </c>
      <c r="L304">
        <v>132</v>
      </c>
      <c r="M304">
        <v>0</v>
      </c>
      <c r="N304">
        <v>1.1893939393939399</v>
      </c>
      <c r="O304">
        <v>219</v>
      </c>
      <c r="P304">
        <v>0.48958333333333298</v>
      </c>
      <c r="Q304">
        <v>1.0793329219799801</v>
      </c>
      <c r="R304">
        <v>0.16134930048653201</v>
      </c>
      <c r="S304">
        <v>0.68212887866313199</v>
      </c>
      <c r="T304">
        <v>224.30767590618299</v>
      </c>
      <c r="U304">
        <v>131.62744254474001</v>
      </c>
      <c r="V304">
        <v>-4.03234751323173E-2</v>
      </c>
      <c r="W304">
        <v>0.39337613529595999</v>
      </c>
      <c r="X304">
        <v>0.178059483080203</v>
      </c>
      <c r="Y304">
        <v>0.54030931895965995</v>
      </c>
      <c r="Z304">
        <v>0.80693803639408401</v>
      </c>
      <c r="AA304">
        <v>-3.8174084733496899E-2</v>
      </c>
      <c r="AB304">
        <v>0.54465501592425303</v>
      </c>
      <c r="AC304">
        <v>7</v>
      </c>
      <c r="AD304">
        <v>5</v>
      </c>
      <c r="AE304">
        <v>4</v>
      </c>
      <c r="AF304">
        <v>16</v>
      </c>
    </row>
    <row r="305" spans="1:32" x14ac:dyDescent="0.3">
      <c r="A305" t="s">
        <v>1622</v>
      </c>
      <c r="B305" t="s">
        <v>1623</v>
      </c>
      <c r="C305" t="s">
        <v>45</v>
      </c>
      <c r="D305" t="s">
        <v>1624</v>
      </c>
      <c r="E305" t="s">
        <v>3841</v>
      </c>
      <c r="F305">
        <v>231</v>
      </c>
      <c r="G305">
        <v>231</v>
      </c>
      <c r="H305">
        <v>262</v>
      </c>
      <c r="I305">
        <v>229</v>
      </c>
      <c r="J305">
        <v>121</v>
      </c>
      <c r="K305">
        <v>58</v>
      </c>
      <c r="L305">
        <v>231</v>
      </c>
      <c r="M305">
        <v>0</v>
      </c>
      <c r="N305">
        <v>1.13419913419913</v>
      </c>
      <c r="O305">
        <v>192.860262008734</v>
      </c>
      <c r="P305">
        <v>0.47933884297520701</v>
      </c>
      <c r="Q305">
        <v>1.0793329219799801</v>
      </c>
      <c r="R305">
        <v>0.16134930048653201</v>
      </c>
      <c r="S305">
        <v>0.34004617344922</v>
      </c>
      <c r="T305">
        <v>224.30767590618299</v>
      </c>
      <c r="U305">
        <v>131.62744254474001</v>
      </c>
      <c r="V305">
        <v>-0.23891229130856001</v>
      </c>
      <c r="W305">
        <v>0.39337613529595999</v>
      </c>
      <c r="X305">
        <v>0.178059483080203</v>
      </c>
      <c r="Y305">
        <v>0.482775228772999</v>
      </c>
      <c r="Z305">
        <v>0.37874429168687601</v>
      </c>
      <c r="AA305">
        <v>-0.282079198255482</v>
      </c>
      <c r="AB305">
        <v>0.47948028578546598</v>
      </c>
      <c r="AC305">
        <v>6</v>
      </c>
      <c r="AD305">
        <v>6</v>
      </c>
      <c r="AE305">
        <v>4</v>
      </c>
      <c r="AF305">
        <v>16</v>
      </c>
    </row>
    <row r="306" spans="1:32" x14ac:dyDescent="0.3">
      <c r="A306" t="s">
        <v>1964</v>
      </c>
      <c r="B306" t="s">
        <v>1965</v>
      </c>
      <c r="C306" t="s">
        <v>701</v>
      </c>
      <c r="D306" t="s">
        <v>1966</v>
      </c>
      <c r="E306" t="s">
        <v>3841</v>
      </c>
      <c r="F306">
        <v>192</v>
      </c>
      <c r="G306">
        <v>192</v>
      </c>
      <c r="H306">
        <v>218</v>
      </c>
      <c r="I306">
        <v>187</v>
      </c>
      <c r="J306">
        <v>82</v>
      </c>
      <c r="K306">
        <v>38</v>
      </c>
      <c r="L306">
        <v>191</v>
      </c>
      <c r="M306">
        <v>1</v>
      </c>
      <c r="N306">
        <v>1.1354166666666701</v>
      </c>
      <c r="O306">
        <v>160.053475935829</v>
      </c>
      <c r="P306">
        <v>0.46341463414634099</v>
      </c>
      <c r="Q306">
        <v>1.0793329219799801</v>
      </c>
      <c r="R306">
        <v>0.16134930048653201</v>
      </c>
      <c r="S306">
        <v>0.347592115475997</v>
      </c>
      <c r="T306">
        <v>224.30767590618299</v>
      </c>
      <c r="U306">
        <v>131.62744254474001</v>
      </c>
      <c r="V306">
        <v>-0.48815200484134902</v>
      </c>
      <c r="W306">
        <v>0.39337613529595999</v>
      </c>
      <c r="X306">
        <v>0.178059483080203</v>
      </c>
      <c r="Y306">
        <v>0.39334326731047797</v>
      </c>
      <c r="Z306">
        <v>0.38818974193777001</v>
      </c>
      <c r="AA306">
        <v>-0.58819331784140905</v>
      </c>
      <c r="AB306">
        <v>0.37817158454083399</v>
      </c>
      <c r="AC306">
        <v>6</v>
      </c>
      <c r="AD306">
        <v>6</v>
      </c>
      <c r="AE306">
        <v>4</v>
      </c>
      <c r="AF306">
        <v>16</v>
      </c>
    </row>
    <row r="307" spans="1:32" x14ac:dyDescent="0.3">
      <c r="A307" t="s">
        <v>2354</v>
      </c>
      <c r="B307" t="s">
        <v>2355</v>
      </c>
      <c r="C307" t="s">
        <v>701</v>
      </c>
      <c r="D307" t="s">
        <v>2356</v>
      </c>
      <c r="E307" t="s">
        <v>3841</v>
      </c>
      <c r="F307">
        <v>263</v>
      </c>
      <c r="G307">
        <v>263</v>
      </c>
      <c r="H307">
        <v>304</v>
      </c>
      <c r="I307">
        <v>269</v>
      </c>
      <c r="J307">
        <v>123</v>
      </c>
      <c r="K307">
        <v>56</v>
      </c>
      <c r="L307">
        <v>263</v>
      </c>
      <c r="M307">
        <v>0</v>
      </c>
      <c r="N307">
        <v>1.15589353612167</v>
      </c>
      <c r="O307">
        <v>166.895910780669</v>
      </c>
      <c r="P307">
        <v>0.45528455284552799</v>
      </c>
      <c r="Q307">
        <v>1.0793329219799801</v>
      </c>
      <c r="R307">
        <v>0.16134930048653201</v>
      </c>
      <c r="S307">
        <v>0.47450229973623498</v>
      </c>
      <c r="T307">
        <v>224.30767590618299</v>
      </c>
      <c r="U307">
        <v>131.62744254474001</v>
      </c>
      <c r="V307">
        <v>-0.43616865917606701</v>
      </c>
      <c r="W307">
        <v>0.39337613529595999</v>
      </c>
      <c r="X307">
        <v>0.178059483080203</v>
      </c>
      <c r="Y307">
        <v>0.34768391145830402</v>
      </c>
      <c r="Z307">
        <v>0.54704649269309302</v>
      </c>
      <c r="AA307">
        <v>-0.52434780997307595</v>
      </c>
      <c r="AB307">
        <v>0.32644857673239203</v>
      </c>
      <c r="AC307">
        <v>6</v>
      </c>
      <c r="AD307">
        <v>6</v>
      </c>
      <c r="AE307">
        <v>4</v>
      </c>
      <c r="AF307">
        <v>16</v>
      </c>
    </row>
    <row r="308" spans="1:32" x14ac:dyDescent="0.3">
      <c r="A308" t="s">
        <v>2563</v>
      </c>
      <c r="B308" t="s">
        <v>2564</v>
      </c>
      <c r="C308" t="s">
        <v>588</v>
      </c>
      <c r="D308" t="s">
        <v>2565</v>
      </c>
      <c r="E308" t="s">
        <v>3841</v>
      </c>
      <c r="F308">
        <v>225</v>
      </c>
      <c r="G308">
        <v>225</v>
      </c>
      <c r="H308">
        <v>255</v>
      </c>
      <c r="I308">
        <v>272</v>
      </c>
      <c r="J308">
        <v>117</v>
      </c>
      <c r="K308">
        <v>58</v>
      </c>
      <c r="L308">
        <v>221</v>
      </c>
      <c r="M308">
        <v>4</v>
      </c>
      <c r="N308">
        <v>1.13333333333333</v>
      </c>
      <c r="O308">
        <v>157.003676470588</v>
      </c>
      <c r="P308">
        <v>0.49572649572649602</v>
      </c>
      <c r="Q308">
        <v>1.0793329219799801</v>
      </c>
      <c r="R308">
        <v>0.16134930048653201</v>
      </c>
      <c r="S308">
        <v>0.33468017023017699</v>
      </c>
      <c r="T308">
        <v>224.30767590618299</v>
      </c>
      <c r="U308">
        <v>131.62744254474001</v>
      </c>
      <c r="V308">
        <v>-0.51132194118804997</v>
      </c>
      <c r="W308">
        <v>0.39337613529595999</v>
      </c>
      <c r="X308">
        <v>0.178059483080203</v>
      </c>
      <c r="Y308">
        <v>0.57480993800501301</v>
      </c>
      <c r="Z308">
        <v>0.37202752706401698</v>
      </c>
      <c r="AA308">
        <v>-0.61665043875965797</v>
      </c>
      <c r="AB308">
        <v>0.58373738480515103</v>
      </c>
      <c r="AC308">
        <v>6</v>
      </c>
      <c r="AD308">
        <v>6</v>
      </c>
      <c r="AE308">
        <v>4</v>
      </c>
      <c r="AF308">
        <v>16</v>
      </c>
    </row>
    <row r="309" spans="1:32" x14ac:dyDescent="0.3">
      <c r="A309" t="s">
        <v>1408</v>
      </c>
      <c r="B309" t="s">
        <v>1409</v>
      </c>
      <c r="C309" t="s">
        <v>1032</v>
      </c>
      <c r="D309" t="s">
        <v>1410</v>
      </c>
      <c r="E309" t="s">
        <v>3841</v>
      </c>
      <c r="F309">
        <v>255</v>
      </c>
      <c r="G309">
        <v>253</v>
      </c>
      <c r="H309">
        <v>278</v>
      </c>
      <c r="I309">
        <v>253</v>
      </c>
      <c r="J309">
        <v>86</v>
      </c>
      <c r="K309">
        <v>38</v>
      </c>
      <c r="L309">
        <v>255</v>
      </c>
      <c r="M309">
        <v>-2</v>
      </c>
      <c r="N309">
        <v>1.09881422924901</v>
      </c>
      <c r="O309">
        <v>124.071146245059</v>
      </c>
      <c r="P309">
        <v>0.44186046511627902</v>
      </c>
      <c r="Q309">
        <v>1.0793329219799801</v>
      </c>
      <c r="R309">
        <v>0.16134930048653201</v>
      </c>
      <c r="S309">
        <v>0.120739954931861</v>
      </c>
      <c r="T309">
        <v>224.30767590618299</v>
      </c>
      <c r="U309">
        <v>131.62744254474001</v>
      </c>
      <c r="V309">
        <v>-0.761516958190945</v>
      </c>
      <c r="W309">
        <v>0.39337613529595999</v>
      </c>
      <c r="X309">
        <v>0.178059483080203</v>
      </c>
      <c r="Y309">
        <v>0.27229288202797097</v>
      </c>
      <c r="Z309">
        <v>0.104233041883108</v>
      </c>
      <c r="AA309">
        <v>-0.92393785403166895</v>
      </c>
      <c r="AB309">
        <v>0.24104547081612901</v>
      </c>
      <c r="AC309">
        <v>5</v>
      </c>
      <c r="AD309">
        <v>7</v>
      </c>
      <c r="AE309">
        <v>4</v>
      </c>
      <c r="AF309">
        <v>16</v>
      </c>
    </row>
    <row r="310" spans="1:32" x14ac:dyDescent="0.3">
      <c r="A310" t="s">
        <v>1420</v>
      </c>
      <c r="B310" t="s">
        <v>1421</v>
      </c>
      <c r="C310" t="s">
        <v>982</v>
      </c>
      <c r="D310" t="s">
        <v>1422</v>
      </c>
      <c r="E310" t="s">
        <v>3841</v>
      </c>
      <c r="F310">
        <v>403</v>
      </c>
      <c r="G310">
        <v>403</v>
      </c>
      <c r="H310">
        <v>478</v>
      </c>
      <c r="I310">
        <v>427</v>
      </c>
      <c r="J310">
        <v>309</v>
      </c>
      <c r="K310">
        <v>130</v>
      </c>
      <c r="L310">
        <v>400</v>
      </c>
      <c r="M310">
        <v>3</v>
      </c>
      <c r="N310">
        <v>1.1861042183622801</v>
      </c>
      <c r="O310">
        <v>264.13348946135801</v>
      </c>
      <c r="P310">
        <v>0.42071197411003203</v>
      </c>
      <c r="Q310">
        <v>1.0793329219799801</v>
      </c>
      <c r="R310">
        <v>0.16134930048653201</v>
      </c>
      <c r="S310">
        <v>0.66174006370244298</v>
      </c>
      <c r="T310">
        <v>224.30767590618299</v>
      </c>
      <c r="U310">
        <v>131.62744254474001</v>
      </c>
      <c r="V310">
        <v>0.302564668774432</v>
      </c>
      <c r="W310">
        <v>0.39337613529595999</v>
      </c>
      <c r="X310">
        <v>0.178059483080203</v>
      </c>
      <c r="Y310">
        <v>0.15352082540731399</v>
      </c>
      <c r="Z310">
        <v>0.78141683086368297</v>
      </c>
      <c r="AA310">
        <v>0.382958249278188</v>
      </c>
      <c r="AB310">
        <v>0.106500252265429</v>
      </c>
      <c r="AC310">
        <v>7</v>
      </c>
      <c r="AD310">
        <v>4</v>
      </c>
      <c r="AE310">
        <v>5</v>
      </c>
      <c r="AF310">
        <v>16</v>
      </c>
    </row>
    <row r="311" spans="1:32" x14ac:dyDescent="0.3">
      <c r="A311" t="s">
        <v>1990</v>
      </c>
      <c r="B311" t="s">
        <v>1991</v>
      </c>
      <c r="C311" t="s">
        <v>112</v>
      </c>
      <c r="D311" t="s">
        <v>1992</v>
      </c>
      <c r="E311" t="s">
        <v>3841</v>
      </c>
      <c r="F311">
        <v>186</v>
      </c>
      <c r="G311">
        <v>186</v>
      </c>
      <c r="H311">
        <v>227</v>
      </c>
      <c r="I311">
        <v>221</v>
      </c>
      <c r="J311">
        <v>163</v>
      </c>
      <c r="K311">
        <v>63</v>
      </c>
      <c r="L311">
        <v>186</v>
      </c>
      <c r="M311">
        <v>0</v>
      </c>
      <c r="N311">
        <v>1.22043010752688</v>
      </c>
      <c r="O311">
        <v>269.20814479638</v>
      </c>
      <c r="P311">
        <v>0.38650306748466301</v>
      </c>
      <c r="Q311">
        <v>1.0793329219799801</v>
      </c>
      <c r="R311">
        <v>0.16134930048653201</v>
      </c>
      <c r="S311">
        <v>0.874482784377975</v>
      </c>
      <c r="T311">
        <v>224.30767590618299</v>
      </c>
      <c r="U311">
        <v>131.62744254474001</v>
      </c>
      <c r="V311">
        <v>0.34111784003502899</v>
      </c>
      <c r="W311">
        <v>0.39337613529595999</v>
      </c>
      <c r="X311">
        <v>0.178059483080203</v>
      </c>
      <c r="Y311">
        <v>-3.8599841426033801E-2</v>
      </c>
      <c r="Z311">
        <v>1.0477123811408899</v>
      </c>
      <c r="AA311">
        <v>0.430308929915728</v>
      </c>
      <c r="AB311">
        <v>-0.11113441570834599</v>
      </c>
      <c r="AC311">
        <v>7</v>
      </c>
      <c r="AD311">
        <v>4</v>
      </c>
      <c r="AE311">
        <v>5</v>
      </c>
      <c r="AF311">
        <v>16</v>
      </c>
    </row>
    <row r="312" spans="1:32" x14ac:dyDescent="0.3">
      <c r="A312" t="s">
        <v>860</v>
      </c>
      <c r="B312" t="s">
        <v>861</v>
      </c>
      <c r="C312" t="s">
        <v>293</v>
      </c>
      <c r="D312" t="s">
        <v>862</v>
      </c>
      <c r="E312" t="s">
        <v>3841</v>
      </c>
      <c r="F312">
        <v>164</v>
      </c>
      <c r="G312">
        <v>164</v>
      </c>
      <c r="H312">
        <v>183</v>
      </c>
      <c r="I312">
        <v>189</v>
      </c>
      <c r="J312">
        <v>123</v>
      </c>
      <c r="K312">
        <v>52</v>
      </c>
      <c r="L312">
        <v>157</v>
      </c>
      <c r="M312">
        <v>7</v>
      </c>
      <c r="N312">
        <v>1.1158536585365899</v>
      </c>
      <c r="O312">
        <v>237.53968253968301</v>
      </c>
      <c r="P312">
        <v>0.422764227642276</v>
      </c>
      <c r="Q312">
        <v>1.0793329219799801</v>
      </c>
      <c r="R312">
        <v>0.16134930048653201</v>
      </c>
      <c r="S312">
        <v>0.22634580036281701</v>
      </c>
      <c r="T312">
        <v>224.30767590618299</v>
      </c>
      <c r="U312">
        <v>131.62744254474001</v>
      </c>
      <c r="V312">
        <v>0.100526200142509</v>
      </c>
      <c r="W312">
        <v>0.39337613529595999</v>
      </c>
      <c r="X312">
        <v>0.178059483080203</v>
      </c>
      <c r="Y312">
        <v>0.165046488049611</v>
      </c>
      <c r="Z312">
        <v>0.23642260226960701</v>
      </c>
      <c r="AA312">
        <v>0.13481630162820499</v>
      </c>
      <c r="AB312">
        <v>0.119556545498628</v>
      </c>
      <c r="AC312">
        <v>6</v>
      </c>
      <c r="AD312">
        <v>5</v>
      </c>
      <c r="AE312">
        <v>5</v>
      </c>
      <c r="AF312">
        <v>16</v>
      </c>
    </row>
    <row r="313" spans="1:32" x14ac:dyDescent="0.3">
      <c r="A313" t="s">
        <v>1339</v>
      </c>
      <c r="B313" t="s">
        <v>1340</v>
      </c>
      <c r="C313" t="s">
        <v>394</v>
      </c>
      <c r="D313" t="s">
        <v>1341</v>
      </c>
      <c r="E313" t="s">
        <v>3841</v>
      </c>
      <c r="F313">
        <v>394</v>
      </c>
      <c r="G313">
        <v>390</v>
      </c>
      <c r="H313">
        <v>443</v>
      </c>
      <c r="I313">
        <v>432</v>
      </c>
      <c r="J313">
        <v>252</v>
      </c>
      <c r="K313">
        <v>96</v>
      </c>
      <c r="L313">
        <v>394</v>
      </c>
      <c r="M313">
        <v>-4</v>
      </c>
      <c r="N313">
        <v>1.1358974358974401</v>
      </c>
      <c r="O313">
        <v>212.916666666667</v>
      </c>
      <c r="P313">
        <v>0.38095238095238099</v>
      </c>
      <c r="Q313">
        <v>1.0793329219799801</v>
      </c>
      <c r="R313">
        <v>0.16134930048653201</v>
      </c>
      <c r="S313">
        <v>0.35057179514810899</v>
      </c>
      <c r="T313">
        <v>224.30767590618299</v>
      </c>
      <c r="U313">
        <v>131.62744254474001</v>
      </c>
      <c r="V313">
        <v>-8.6539774831869601E-2</v>
      </c>
      <c r="W313">
        <v>0.39337613529595999</v>
      </c>
      <c r="X313">
        <v>0.178059483080203</v>
      </c>
      <c r="Y313">
        <v>-6.9773056332995395E-2</v>
      </c>
      <c r="Z313">
        <v>0.39191948383171199</v>
      </c>
      <c r="AA313">
        <v>-9.4936555258430297E-2</v>
      </c>
      <c r="AB313">
        <v>-0.14644749465907</v>
      </c>
      <c r="AC313">
        <v>6</v>
      </c>
      <c r="AD313">
        <v>5</v>
      </c>
      <c r="AE313">
        <v>5</v>
      </c>
      <c r="AF313">
        <v>16</v>
      </c>
    </row>
    <row r="314" spans="1:32" x14ac:dyDescent="0.3">
      <c r="A314" t="s">
        <v>1439</v>
      </c>
      <c r="B314" t="s">
        <v>1440</v>
      </c>
      <c r="C314" t="s">
        <v>539</v>
      </c>
      <c r="D314" t="s">
        <v>1441</v>
      </c>
      <c r="E314" t="s">
        <v>3841</v>
      </c>
      <c r="F314">
        <v>141</v>
      </c>
      <c r="G314">
        <v>141</v>
      </c>
      <c r="H314">
        <v>158</v>
      </c>
      <c r="I314">
        <v>175</v>
      </c>
      <c r="J314">
        <v>96</v>
      </c>
      <c r="K314">
        <v>40</v>
      </c>
      <c r="L314">
        <v>137</v>
      </c>
      <c r="M314">
        <v>4</v>
      </c>
      <c r="N314">
        <v>1.12056737588652</v>
      </c>
      <c r="O314">
        <v>200.228571428571</v>
      </c>
      <c r="P314">
        <v>0.41666666666666702</v>
      </c>
      <c r="Q314">
        <v>1.0793329219799801</v>
      </c>
      <c r="R314">
        <v>0.16134930048653201</v>
      </c>
      <c r="S314">
        <v>0.255560165319626</v>
      </c>
      <c r="T314">
        <v>224.30767590618299</v>
      </c>
      <c r="U314">
        <v>131.62744254474001</v>
      </c>
      <c r="V314">
        <v>-0.18293377134807901</v>
      </c>
      <c r="W314">
        <v>0.39337613529595999</v>
      </c>
      <c r="X314">
        <v>0.178059483080203</v>
      </c>
      <c r="Y314">
        <v>0.13080197116048101</v>
      </c>
      <c r="Z314">
        <v>0.27299097634825797</v>
      </c>
      <c r="AA314">
        <v>-0.21332685092472001</v>
      </c>
      <c r="AB314">
        <v>8.0764289642297094E-2</v>
      </c>
      <c r="AC314">
        <v>6</v>
      </c>
      <c r="AD314">
        <v>5</v>
      </c>
      <c r="AE314">
        <v>5</v>
      </c>
      <c r="AF314">
        <v>16</v>
      </c>
    </row>
    <row r="315" spans="1:32" x14ac:dyDescent="0.3">
      <c r="A315" t="s">
        <v>2422</v>
      </c>
      <c r="B315" t="s">
        <v>2423</v>
      </c>
      <c r="C315" t="s">
        <v>2424</v>
      </c>
      <c r="D315" t="s">
        <v>2425</v>
      </c>
      <c r="E315" t="s">
        <v>3841</v>
      </c>
      <c r="F315">
        <v>331</v>
      </c>
      <c r="G315">
        <v>331</v>
      </c>
      <c r="H315">
        <v>372</v>
      </c>
      <c r="I315">
        <v>410</v>
      </c>
      <c r="J315">
        <v>226</v>
      </c>
      <c r="K315">
        <v>93</v>
      </c>
      <c r="L315">
        <v>325</v>
      </c>
      <c r="M315">
        <v>6</v>
      </c>
      <c r="N315">
        <v>1.1238670694863999</v>
      </c>
      <c r="O315">
        <v>201.19512195121999</v>
      </c>
      <c r="P315">
        <v>0.41150442477876098</v>
      </c>
      <c r="Q315">
        <v>1.0793329219799801</v>
      </c>
      <c r="R315">
        <v>0.16134930048653201</v>
      </c>
      <c r="S315">
        <v>0.27601078760264802</v>
      </c>
      <c r="T315">
        <v>224.30767590618299</v>
      </c>
      <c r="U315">
        <v>131.62744254474001</v>
      </c>
      <c r="V315">
        <v>-0.17559069376515299</v>
      </c>
      <c r="W315">
        <v>0.39337613529595999</v>
      </c>
      <c r="X315">
        <v>0.178059483080203</v>
      </c>
      <c r="Y315">
        <v>0.101810300519831</v>
      </c>
      <c r="Z315">
        <v>0.29858954769808499</v>
      </c>
      <c r="AA315">
        <v>-0.204308144806473</v>
      </c>
      <c r="AB315">
        <v>4.7922468312600802E-2</v>
      </c>
      <c r="AC315">
        <v>6</v>
      </c>
      <c r="AD315">
        <v>5</v>
      </c>
      <c r="AE315">
        <v>5</v>
      </c>
      <c r="AF315">
        <v>16</v>
      </c>
    </row>
    <row r="316" spans="1:32" x14ac:dyDescent="0.3">
      <c r="A316" t="s">
        <v>3136</v>
      </c>
      <c r="B316" t="s">
        <v>3137</v>
      </c>
      <c r="C316" t="s">
        <v>33</v>
      </c>
      <c r="D316" t="s">
        <v>3138</v>
      </c>
      <c r="E316" t="s">
        <v>3841</v>
      </c>
      <c r="F316">
        <v>154</v>
      </c>
      <c r="G316">
        <v>154</v>
      </c>
      <c r="H316">
        <v>179</v>
      </c>
      <c r="I316">
        <v>159</v>
      </c>
      <c r="J316">
        <v>88</v>
      </c>
      <c r="K316">
        <v>34</v>
      </c>
      <c r="L316">
        <v>154</v>
      </c>
      <c r="M316">
        <v>0</v>
      </c>
      <c r="N316">
        <v>1.16233766233766</v>
      </c>
      <c r="O316">
        <v>202.01257861635199</v>
      </c>
      <c r="P316">
        <v>0.38636363636363602</v>
      </c>
      <c r="Q316">
        <v>1.0793329219799801</v>
      </c>
      <c r="R316">
        <v>0.16134930048653201</v>
      </c>
      <c r="S316">
        <v>0.51444127806807705</v>
      </c>
      <c r="T316">
        <v>224.30767590618299</v>
      </c>
      <c r="U316">
        <v>131.62744254474001</v>
      </c>
      <c r="V316">
        <v>-0.169380312029181</v>
      </c>
      <c r="W316">
        <v>0.39337613529595999</v>
      </c>
      <c r="X316">
        <v>0.178059483080203</v>
      </c>
      <c r="Y316">
        <v>-3.9382900652165598E-2</v>
      </c>
      <c r="Z316">
        <v>0.59703914192976704</v>
      </c>
      <c r="AA316">
        <v>-0.19668060619934899</v>
      </c>
      <c r="AB316">
        <v>-0.11202146673462</v>
      </c>
      <c r="AC316">
        <v>6</v>
      </c>
      <c r="AD316">
        <v>5</v>
      </c>
      <c r="AE316">
        <v>5</v>
      </c>
      <c r="AF316">
        <v>16</v>
      </c>
    </row>
    <row r="317" spans="1:32" x14ac:dyDescent="0.3">
      <c r="A317" t="s">
        <v>31</v>
      </c>
      <c r="B317" t="s">
        <v>32</v>
      </c>
      <c r="C317" t="s">
        <v>33</v>
      </c>
      <c r="D317" t="s">
        <v>34</v>
      </c>
      <c r="E317" t="s">
        <v>3841</v>
      </c>
      <c r="F317">
        <v>202</v>
      </c>
      <c r="G317">
        <v>202</v>
      </c>
      <c r="H317">
        <v>224</v>
      </c>
      <c r="I317">
        <v>231</v>
      </c>
      <c r="J317">
        <v>118</v>
      </c>
      <c r="K317">
        <v>44</v>
      </c>
      <c r="L317">
        <v>199</v>
      </c>
      <c r="M317">
        <v>3</v>
      </c>
      <c r="N317">
        <v>1.1089108910891099</v>
      </c>
      <c r="O317">
        <v>186.450216450216</v>
      </c>
      <c r="P317">
        <v>0.37288135593220301</v>
      </c>
      <c r="Q317">
        <v>1.0793329219799801</v>
      </c>
      <c r="R317">
        <v>0.16134930048653201</v>
      </c>
      <c r="S317">
        <v>0.18331637645740601</v>
      </c>
      <c r="T317">
        <v>224.30767590618299</v>
      </c>
      <c r="U317">
        <v>131.62744254474001</v>
      </c>
      <c r="V317">
        <v>-0.287610689109143</v>
      </c>
      <c r="W317">
        <v>0.39337613529595999</v>
      </c>
      <c r="X317">
        <v>0.178059483080203</v>
      </c>
      <c r="Y317">
        <v>-0.11510074616202901</v>
      </c>
      <c r="Z317">
        <v>0.18256156260339501</v>
      </c>
      <c r="AA317">
        <v>-0.34189016078898499</v>
      </c>
      <c r="AB317">
        <v>-0.19779479054638399</v>
      </c>
      <c r="AC317">
        <v>5</v>
      </c>
      <c r="AD317">
        <v>6</v>
      </c>
      <c r="AE317">
        <v>5</v>
      </c>
      <c r="AF317">
        <v>16</v>
      </c>
    </row>
    <row r="318" spans="1:32" x14ac:dyDescent="0.3">
      <c r="A318" t="s">
        <v>549</v>
      </c>
      <c r="B318" t="s">
        <v>550</v>
      </c>
      <c r="C318" t="s">
        <v>197</v>
      </c>
      <c r="D318" t="s">
        <v>551</v>
      </c>
      <c r="E318" t="s">
        <v>3841</v>
      </c>
      <c r="F318">
        <v>183</v>
      </c>
      <c r="G318">
        <v>183</v>
      </c>
      <c r="H318">
        <v>196</v>
      </c>
      <c r="I318">
        <v>198</v>
      </c>
      <c r="J318">
        <v>101</v>
      </c>
      <c r="K318">
        <v>42</v>
      </c>
      <c r="L318">
        <v>183</v>
      </c>
      <c r="M318">
        <v>0</v>
      </c>
      <c r="N318">
        <v>1.0710382513661201</v>
      </c>
      <c r="O318">
        <v>186.18686868686899</v>
      </c>
      <c r="P318">
        <v>0.41584158415841599</v>
      </c>
      <c r="Q318">
        <v>1.0793329219799801</v>
      </c>
      <c r="R318">
        <v>0.16134930048653201</v>
      </c>
      <c r="S318">
        <v>-5.1408159743170603E-2</v>
      </c>
      <c r="T318">
        <v>224.30767590618299</v>
      </c>
      <c r="U318">
        <v>131.62744254474001</v>
      </c>
      <c r="V318">
        <v>-0.28961139472384201</v>
      </c>
      <c r="W318">
        <v>0.39337613529595999</v>
      </c>
      <c r="X318">
        <v>0.178059483080203</v>
      </c>
      <c r="Y318">
        <v>0.12616822465072999</v>
      </c>
      <c r="Z318">
        <v>-0.1112491930954</v>
      </c>
      <c r="AA318">
        <v>-0.34434741059525997</v>
      </c>
      <c r="AB318">
        <v>7.5515172513222401E-2</v>
      </c>
      <c r="AC318">
        <v>5</v>
      </c>
      <c r="AD318">
        <v>6</v>
      </c>
      <c r="AE318">
        <v>5</v>
      </c>
      <c r="AF318">
        <v>16</v>
      </c>
    </row>
    <row r="319" spans="1:32" x14ac:dyDescent="0.3">
      <c r="A319" t="s">
        <v>2447</v>
      </c>
      <c r="B319" t="s">
        <v>2448</v>
      </c>
      <c r="C319" t="s">
        <v>504</v>
      </c>
      <c r="D319" t="s">
        <v>2449</v>
      </c>
      <c r="E319" t="s">
        <v>3841</v>
      </c>
      <c r="F319">
        <v>232</v>
      </c>
      <c r="G319">
        <v>232</v>
      </c>
      <c r="H319">
        <v>253</v>
      </c>
      <c r="I319">
        <v>227</v>
      </c>
      <c r="J319">
        <v>113</v>
      </c>
      <c r="K319">
        <v>47</v>
      </c>
      <c r="L319">
        <v>232</v>
      </c>
      <c r="M319">
        <v>0</v>
      </c>
      <c r="N319">
        <v>1.0905172413793101</v>
      </c>
      <c r="O319">
        <v>181.696035242291</v>
      </c>
      <c r="P319">
        <v>0.41592920353982299</v>
      </c>
      <c r="Q319">
        <v>1.0793329219799801</v>
      </c>
      <c r="R319">
        <v>0.16134930048653201</v>
      </c>
      <c r="S319">
        <v>6.9317433454030297E-2</v>
      </c>
      <c r="T319">
        <v>224.30767590618299</v>
      </c>
      <c r="U319">
        <v>131.62744254474001</v>
      </c>
      <c r="V319">
        <v>-0.32372915434719401</v>
      </c>
      <c r="W319">
        <v>0.39337613529595999</v>
      </c>
      <c r="X319">
        <v>0.178059483080203</v>
      </c>
      <c r="Y319">
        <v>0.126660303926102</v>
      </c>
      <c r="Z319">
        <v>3.98661455206906E-2</v>
      </c>
      <c r="AA319">
        <v>-0.386250555970094</v>
      </c>
      <c r="AB319">
        <v>7.6072600880911695E-2</v>
      </c>
      <c r="AC319">
        <v>5</v>
      </c>
      <c r="AD319">
        <v>6</v>
      </c>
      <c r="AE319">
        <v>5</v>
      </c>
      <c r="AF319">
        <v>16</v>
      </c>
    </row>
    <row r="320" spans="1:32" x14ac:dyDescent="0.3">
      <c r="A320" t="s">
        <v>3745</v>
      </c>
      <c r="B320" t="s">
        <v>3746</v>
      </c>
      <c r="C320" t="s">
        <v>293</v>
      </c>
      <c r="D320" t="s">
        <v>3747</v>
      </c>
      <c r="E320" t="s">
        <v>3841</v>
      </c>
      <c r="F320">
        <v>184</v>
      </c>
      <c r="G320">
        <v>184</v>
      </c>
      <c r="H320">
        <v>202</v>
      </c>
      <c r="I320">
        <v>227</v>
      </c>
      <c r="J320">
        <v>123</v>
      </c>
      <c r="K320">
        <v>52</v>
      </c>
      <c r="L320">
        <v>163</v>
      </c>
      <c r="M320">
        <v>21</v>
      </c>
      <c r="N320">
        <v>1.09782608695652</v>
      </c>
      <c r="O320">
        <v>197.77533039647599</v>
      </c>
      <c r="P320">
        <v>0.422764227642276</v>
      </c>
      <c r="Q320">
        <v>1.0793329219799801</v>
      </c>
      <c r="R320">
        <v>0.16134930048653201</v>
      </c>
      <c r="S320">
        <v>0.114615712127519</v>
      </c>
      <c r="T320">
        <v>224.30767590618299</v>
      </c>
      <c r="U320">
        <v>131.62744254474001</v>
      </c>
      <c r="V320">
        <v>-0.20157153399595401</v>
      </c>
      <c r="W320">
        <v>0.39337613529595999</v>
      </c>
      <c r="X320">
        <v>0.178059483080203</v>
      </c>
      <c r="Y320">
        <v>0.165046488049611</v>
      </c>
      <c r="Z320">
        <v>9.6567169215714704E-2</v>
      </c>
      <c r="AA320">
        <v>-0.23621759423018099</v>
      </c>
      <c r="AB320">
        <v>0.119556545498628</v>
      </c>
      <c r="AC320">
        <v>5</v>
      </c>
      <c r="AD320">
        <v>6</v>
      </c>
      <c r="AE320">
        <v>5</v>
      </c>
      <c r="AF320">
        <v>16</v>
      </c>
    </row>
    <row r="321" spans="1:32" x14ac:dyDescent="0.3">
      <c r="A321" t="s">
        <v>632</v>
      </c>
      <c r="B321" t="s">
        <v>633</v>
      </c>
      <c r="C321" t="s">
        <v>197</v>
      </c>
      <c r="D321" t="s">
        <v>634</v>
      </c>
      <c r="E321" t="s">
        <v>3841</v>
      </c>
      <c r="F321">
        <v>228</v>
      </c>
      <c r="G321">
        <v>228</v>
      </c>
      <c r="H321">
        <v>239</v>
      </c>
      <c r="I321">
        <v>225</v>
      </c>
      <c r="J321">
        <v>85</v>
      </c>
      <c r="K321">
        <v>36</v>
      </c>
      <c r="L321">
        <v>228</v>
      </c>
      <c r="M321">
        <v>0</v>
      </c>
      <c r="N321">
        <v>1.04824561403509</v>
      </c>
      <c r="O321">
        <v>137.888888888889</v>
      </c>
      <c r="P321">
        <v>0.42352941176470599</v>
      </c>
      <c r="Q321">
        <v>1.0793329219799801</v>
      </c>
      <c r="R321">
        <v>0.16134930048653201</v>
      </c>
      <c r="S321">
        <v>-0.192670856651702</v>
      </c>
      <c r="T321">
        <v>224.30767590618299</v>
      </c>
      <c r="U321">
        <v>131.62744254474001</v>
      </c>
      <c r="V321">
        <v>-0.65654080445968299</v>
      </c>
      <c r="W321">
        <v>0.39337613529595999</v>
      </c>
      <c r="X321">
        <v>0.178059483080203</v>
      </c>
      <c r="Y321">
        <v>0.16934383918863899</v>
      </c>
      <c r="Z321">
        <v>-0.28807135409555601</v>
      </c>
      <c r="AA321">
        <v>-0.79500702506594401</v>
      </c>
      <c r="AB321">
        <v>0.12442459329236299</v>
      </c>
      <c r="AC321">
        <v>4</v>
      </c>
      <c r="AD321">
        <v>7</v>
      </c>
      <c r="AE321">
        <v>5</v>
      </c>
      <c r="AF321">
        <v>16</v>
      </c>
    </row>
    <row r="322" spans="1:32" x14ac:dyDescent="0.3">
      <c r="A322" t="s">
        <v>1889</v>
      </c>
      <c r="B322" t="s">
        <v>1890</v>
      </c>
      <c r="C322" t="s">
        <v>41</v>
      </c>
      <c r="D322" t="s">
        <v>1891</v>
      </c>
      <c r="E322" t="s">
        <v>3841</v>
      </c>
      <c r="F322">
        <v>240</v>
      </c>
      <c r="G322">
        <v>240</v>
      </c>
      <c r="H322">
        <v>250</v>
      </c>
      <c r="I322">
        <v>271</v>
      </c>
      <c r="J322">
        <v>106</v>
      </c>
      <c r="K322">
        <v>44</v>
      </c>
      <c r="L322">
        <v>230</v>
      </c>
      <c r="M322">
        <v>10</v>
      </c>
      <c r="N322">
        <v>1.0416666666666701</v>
      </c>
      <c r="O322">
        <v>142.76752767527699</v>
      </c>
      <c r="P322">
        <v>0.41509433962264197</v>
      </c>
      <c r="Q322">
        <v>1.0793329219799801</v>
      </c>
      <c r="R322">
        <v>0.16134930048653201</v>
      </c>
      <c r="S322">
        <v>-0.23344542058586801</v>
      </c>
      <c r="T322">
        <v>224.30767590618299</v>
      </c>
      <c r="U322">
        <v>131.62744254474001</v>
      </c>
      <c r="V322">
        <v>-0.61947681011268596</v>
      </c>
      <c r="W322">
        <v>0.39337613529595999</v>
      </c>
      <c r="X322">
        <v>0.178059483080203</v>
      </c>
      <c r="Y322">
        <v>0.121971624038126</v>
      </c>
      <c r="Z322">
        <v>-0.33910992738109003</v>
      </c>
      <c r="AA322">
        <v>-0.74948533898690795</v>
      </c>
      <c r="AB322">
        <v>7.0761255113306207E-2</v>
      </c>
      <c r="AC322">
        <v>4</v>
      </c>
      <c r="AD322">
        <v>7</v>
      </c>
      <c r="AE322">
        <v>5</v>
      </c>
      <c r="AF322">
        <v>16</v>
      </c>
    </row>
    <row r="323" spans="1:32" x14ac:dyDescent="0.3">
      <c r="A323" t="s">
        <v>247</v>
      </c>
      <c r="B323" t="s">
        <v>248</v>
      </c>
      <c r="C323" t="s">
        <v>17</v>
      </c>
      <c r="D323" t="s">
        <v>249</v>
      </c>
      <c r="E323" t="s">
        <v>3841</v>
      </c>
      <c r="F323">
        <v>71</v>
      </c>
      <c r="G323">
        <v>64</v>
      </c>
      <c r="H323">
        <v>86</v>
      </c>
      <c r="I323">
        <v>77</v>
      </c>
      <c r="J323">
        <v>169</v>
      </c>
      <c r="K323">
        <v>61</v>
      </c>
      <c r="L323">
        <v>71</v>
      </c>
      <c r="M323">
        <v>-7</v>
      </c>
      <c r="N323">
        <v>1.34375</v>
      </c>
      <c r="O323">
        <v>801.10389610389598</v>
      </c>
      <c r="P323">
        <v>0.36094674556213002</v>
      </c>
      <c r="Q323">
        <v>1.0793329219799801</v>
      </c>
      <c r="R323">
        <v>0.16134930048653201</v>
      </c>
      <c r="S323">
        <v>1.6387866400579201</v>
      </c>
      <c r="T323">
        <v>224.30767590618299</v>
      </c>
      <c r="U323">
        <v>131.62744254474001</v>
      </c>
      <c r="V323">
        <v>4.3820362155988803</v>
      </c>
      <c r="W323">
        <v>0.39337613529595999</v>
      </c>
      <c r="X323">
        <v>0.178059483080203</v>
      </c>
      <c r="Y323">
        <v>-0.18212672064886701</v>
      </c>
      <c r="Z323">
        <v>2.0044112293130198</v>
      </c>
      <c r="AA323">
        <v>5.3933308870549501</v>
      </c>
      <c r="AB323">
        <v>-0.27372194582590997</v>
      </c>
      <c r="AC323">
        <v>10</v>
      </c>
      <c r="AD323">
        <v>0</v>
      </c>
      <c r="AE323">
        <v>6</v>
      </c>
      <c r="AF323">
        <v>16</v>
      </c>
    </row>
    <row r="324" spans="1:32" x14ac:dyDescent="0.3">
      <c r="A324" t="s">
        <v>2196</v>
      </c>
      <c r="B324" t="s">
        <v>2197</v>
      </c>
      <c r="C324" t="s">
        <v>100</v>
      </c>
      <c r="D324" t="s">
        <v>2198</v>
      </c>
      <c r="E324" t="s">
        <v>3841</v>
      </c>
      <c r="F324">
        <v>144</v>
      </c>
      <c r="G324">
        <v>144</v>
      </c>
      <c r="H324">
        <v>207</v>
      </c>
      <c r="I324">
        <v>207</v>
      </c>
      <c r="J324">
        <v>267</v>
      </c>
      <c r="K324">
        <v>85</v>
      </c>
      <c r="L324">
        <v>121</v>
      </c>
      <c r="M324">
        <v>23</v>
      </c>
      <c r="N324">
        <v>1.4375</v>
      </c>
      <c r="O324">
        <v>470.79710144927498</v>
      </c>
      <c r="P324">
        <v>0.31835205992509402</v>
      </c>
      <c r="Q324">
        <v>1.0793329219799801</v>
      </c>
      <c r="R324">
        <v>0.16134930048653201</v>
      </c>
      <c r="S324">
        <v>2.2198241761197899</v>
      </c>
      <c r="T324">
        <v>224.30767590618299</v>
      </c>
      <c r="U324">
        <v>131.62744254474001</v>
      </c>
      <c r="V324">
        <v>1.8726294515622</v>
      </c>
      <c r="W324">
        <v>0.39337613529595999</v>
      </c>
      <c r="X324">
        <v>0.178059483080203</v>
      </c>
      <c r="Y324">
        <v>-0.42134276744515498</v>
      </c>
      <c r="Z324">
        <v>2.7317108986318801</v>
      </c>
      <c r="AA324">
        <v>2.3112986082985301</v>
      </c>
      <c r="AB324">
        <v>-0.54470635253562205</v>
      </c>
      <c r="AC324">
        <v>10</v>
      </c>
      <c r="AD324">
        <v>0</v>
      </c>
      <c r="AE324">
        <v>6</v>
      </c>
      <c r="AF324">
        <v>16</v>
      </c>
    </row>
    <row r="325" spans="1:32" x14ac:dyDescent="0.3">
      <c r="A325" t="s">
        <v>994</v>
      </c>
      <c r="B325" t="s">
        <v>995</v>
      </c>
      <c r="C325" t="s">
        <v>996</v>
      </c>
      <c r="D325" t="s">
        <v>997</v>
      </c>
      <c r="E325" t="s">
        <v>3841</v>
      </c>
      <c r="F325">
        <v>302</v>
      </c>
      <c r="G325">
        <v>302</v>
      </c>
      <c r="H325">
        <v>348</v>
      </c>
      <c r="I325">
        <v>345</v>
      </c>
      <c r="J325">
        <v>245</v>
      </c>
      <c r="K325">
        <v>86</v>
      </c>
      <c r="L325">
        <v>296</v>
      </c>
      <c r="M325">
        <v>6</v>
      </c>
      <c r="N325">
        <v>1.1523178807947001</v>
      </c>
      <c r="O325">
        <v>259.20289855072502</v>
      </c>
      <c r="P325">
        <v>0.35102040816326502</v>
      </c>
      <c r="Q325">
        <v>1.0793329219799801</v>
      </c>
      <c r="R325">
        <v>0.16134930048653201</v>
      </c>
      <c r="S325">
        <v>0.45234134015234401</v>
      </c>
      <c r="T325">
        <v>224.30767590618299</v>
      </c>
      <c r="U325">
        <v>131.62744254474001</v>
      </c>
      <c r="V325">
        <v>0.26510598375168098</v>
      </c>
      <c r="W325">
        <v>0.39337613529595999</v>
      </c>
      <c r="X325">
        <v>0.178059483080203</v>
      </c>
      <c r="Y325">
        <v>-0.237874031756099</v>
      </c>
      <c r="Z325">
        <v>0.51930704803278105</v>
      </c>
      <c r="AA325">
        <v>0.336951807431281</v>
      </c>
      <c r="AB325">
        <v>-0.33687260912116701</v>
      </c>
      <c r="AC325">
        <v>6</v>
      </c>
      <c r="AD325">
        <v>4</v>
      </c>
      <c r="AE325">
        <v>6</v>
      </c>
      <c r="AF325">
        <v>16</v>
      </c>
    </row>
    <row r="326" spans="1:32" x14ac:dyDescent="0.3">
      <c r="A326" t="s">
        <v>1165</v>
      </c>
      <c r="B326" t="s">
        <v>1166</v>
      </c>
      <c r="C326" t="s">
        <v>183</v>
      </c>
      <c r="D326" t="s">
        <v>1167</v>
      </c>
      <c r="E326" t="s">
        <v>3841</v>
      </c>
      <c r="F326">
        <v>170</v>
      </c>
      <c r="G326">
        <v>170</v>
      </c>
      <c r="H326">
        <v>190</v>
      </c>
      <c r="I326">
        <v>187</v>
      </c>
      <c r="J326">
        <v>142</v>
      </c>
      <c r="K326">
        <v>50</v>
      </c>
      <c r="L326">
        <v>170</v>
      </c>
      <c r="M326">
        <v>0</v>
      </c>
      <c r="N326">
        <v>1.1176470588235301</v>
      </c>
      <c r="O326">
        <v>277.16577540106999</v>
      </c>
      <c r="P326">
        <v>0.352112676056338</v>
      </c>
      <c r="Q326">
        <v>1.0793329219799801</v>
      </c>
      <c r="R326">
        <v>0.16134930048653201</v>
      </c>
      <c r="S326">
        <v>0.23746081779106801</v>
      </c>
      <c r="T326">
        <v>224.30767590618299</v>
      </c>
      <c r="U326">
        <v>131.62744254474001</v>
      </c>
      <c r="V326">
        <v>0.40157355087195901</v>
      </c>
      <c r="W326">
        <v>0.39337613529595999</v>
      </c>
      <c r="X326">
        <v>0.178059483080203</v>
      </c>
      <c r="Y326">
        <v>-0.23173974520096699</v>
      </c>
      <c r="Z326">
        <v>0.25033555624988202</v>
      </c>
      <c r="AA326">
        <v>0.50456012541934403</v>
      </c>
      <c r="AB326">
        <v>-0.32992367728740302</v>
      </c>
      <c r="AC326">
        <v>6</v>
      </c>
      <c r="AD326">
        <v>4</v>
      </c>
      <c r="AE326">
        <v>6</v>
      </c>
      <c r="AF326">
        <v>16</v>
      </c>
    </row>
    <row r="327" spans="1:32" x14ac:dyDescent="0.3">
      <c r="A327" t="s">
        <v>1654</v>
      </c>
      <c r="B327" t="s">
        <v>1655</v>
      </c>
      <c r="C327" t="s">
        <v>171</v>
      </c>
      <c r="D327" t="s">
        <v>1656</v>
      </c>
      <c r="E327" t="s">
        <v>3841</v>
      </c>
      <c r="F327">
        <v>137</v>
      </c>
      <c r="G327">
        <v>137</v>
      </c>
      <c r="H327">
        <v>155</v>
      </c>
      <c r="I327">
        <v>154</v>
      </c>
      <c r="J327">
        <v>106</v>
      </c>
      <c r="K327">
        <v>34</v>
      </c>
      <c r="L327">
        <v>137</v>
      </c>
      <c r="M327">
        <v>0</v>
      </c>
      <c r="N327">
        <v>1.13138686131387</v>
      </c>
      <c r="O327">
        <v>251.233766233766</v>
      </c>
      <c r="P327">
        <v>0.320754716981132</v>
      </c>
      <c r="Q327">
        <v>1.0793329219799801</v>
      </c>
      <c r="R327">
        <v>0.16134930048653201</v>
      </c>
      <c r="S327">
        <v>0.32261645496401098</v>
      </c>
      <c r="T327">
        <v>224.30767590618299</v>
      </c>
      <c r="U327">
        <v>131.62744254474001</v>
      </c>
      <c r="V327">
        <v>0.20456289210686901</v>
      </c>
      <c r="W327">
        <v>0.39337613529595999</v>
      </c>
      <c r="X327">
        <v>0.178059483080203</v>
      </c>
      <c r="Y327">
        <v>-0.40784920330313101</v>
      </c>
      <c r="Z327">
        <v>0.356927063532337</v>
      </c>
      <c r="AA327">
        <v>0.26259329155446298</v>
      </c>
      <c r="AB327">
        <v>-0.52942081662615204</v>
      </c>
      <c r="AC327">
        <v>6</v>
      </c>
      <c r="AD327">
        <v>4</v>
      </c>
      <c r="AE327">
        <v>6</v>
      </c>
      <c r="AF327">
        <v>16</v>
      </c>
    </row>
    <row r="328" spans="1:32" x14ac:dyDescent="0.3">
      <c r="A328" t="s">
        <v>1754</v>
      </c>
      <c r="B328" t="s">
        <v>1755</v>
      </c>
      <c r="C328" t="s">
        <v>96</v>
      </c>
      <c r="D328" t="s">
        <v>1756</v>
      </c>
      <c r="E328" t="s">
        <v>3841</v>
      </c>
      <c r="F328">
        <v>261</v>
      </c>
      <c r="G328">
        <v>261</v>
      </c>
      <c r="H328">
        <v>302</v>
      </c>
      <c r="I328">
        <v>302</v>
      </c>
      <c r="J328">
        <v>209</v>
      </c>
      <c r="K328">
        <v>74</v>
      </c>
      <c r="L328">
        <v>260</v>
      </c>
      <c r="M328">
        <v>1</v>
      </c>
      <c r="N328">
        <v>1.15708812260536</v>
      </c>
      <c r="O328">
        <v>252.599337748344</v>
      </c>
      <c r="P328">
        <v>0.35406698564593297</v>
      </c>
      <c r="Q328">
        <v>1.0793329219799801</v>
      </c>
      <c r="R328">
        <v>0.16134930048653201</v>
      </c>
      <c r="S328">
        <v>0.481906028665266</v>
      </c>
      <c r="T328">
        <v>224.30767590618299</v>
      </c>
      <c r="U328">
        <v>131.62744254474001</v>
      </c>
      <c r="V328">
        <v>0.21493741194997901</v>
      </c>
      <c r="W328">
        <v>0.39337613529595999</v>
      </c>
      <c r="X328">
        <v>0.178059483080203</v>
      </c>
      <c r="Y328">
        <v>-0.22076414561037999</v>
      </c>
      <c r="Z328">
        <v>0.55631393114174699</v>
      </c>
      <c r="AA328">
        <v>0.27533518955653302</v>
      </c>
      <c r="AB328">
        <v>-0.31749049655738698</v>
      </c>
      <c r="AC328">
        <v>6</v>
      </c>
      <c r="AD328">
        <v>4</v>
      </c>
      <c r="AE328">
        <v>6</v>
      </c>
      <c r="AF328">
        <v>16</v>
      </c>
    </row>
    <row r="329" spans="1:32" x14ac:dyDescent="0.3">
      <c r="A329" t="s">
        <v>1902</v>
      </c>
      <c r="B329" t="s">
        <v>1903</v>
      </c>
      <c r="C329" t="s">
        <v>112</v>
      </c>
      <c r="D329" t="s">
        <v>1904</v>
      </c>
      <c r="E329" t="s">
        <v>3841</v>
      </c>
      <c r="F329">
        <v>430</v>
      </c>
      <c r="G329">
        <v>430</v>
      </c>
      <c r="H329">
        <v>491</v>
      </c>
      <c r="I329">
        <v>454</v>
      </c>
      <c r="J329">
        <v>308</v>
      </c>
      <c r="K329">
        <v>103</v>
      </c>
      <c r="L329">
        <v>392</v>
      </c>
      <c r="M329">
        <v>38</v>
      </c>
      <c r="N329">
        <v>1.14186046511628</v>
      </c>
      <c r="O329">
        <v>247.62114537444899</v>
      </c>
      <c r="P329">
        <v>0.334415584415584</v>
      </c>
      <c r="Q329">
        <v>1.0793329219799801</v>
      </c>
      <c r="R329">
        <v>0.16134930048653201</v>
      </c>
      <c r="S329">
        <v>0.387529062399113</v>
      </c>
      <c r="T329">
        <v>224.30767590618299</v>
      </c>
      <c r="U329">
        <v>131.62744254474001</v>
      </c>
      <c r="V329">
        <v>0.17711708909289001</v>
      </c>
      <c r="W329">
        <v>0.39337613529595999</v>
      </c>
      <c r="X329">
        <v>0.178059483080203</v>
      </c>
      <c r="Y329">
        <v>-0.33112839518813098</v>
      </c>
      <c r="Z329">
        <v>0.43817984840774898</v>
      </c>
      <c r="AA329">
        <v>0.22888458716354701</v>
      </c>
      <c r="AB329">
        <v>-0.44251133480933502</v>
      </c>
      <c r="AC329">
        <v>6</v>
      </c>
      <c r="AD329">
        <v>4</v>
      </c>
      <c r="AE329">
        <v>6</v>
      </c>
      <c r="AF329">
        <v>16</v>
      </c>
    </row>
    <row r="330" spans="1:32" x14ac:dyDescent="0.3">
      <c r="A330" t="s">
        <v>2216</v>
      </c>
      <c r="B330" t="s">
        <v>2217</v>
      </c>
      <c r="C330" t="s">
        <v>650</v>
      </c>
      <c r="D330" t="s">
        <v>2218</v>
      </c>
      <c r="E330" t="s">
        <v>3841</v>
      </c>
      <c r="F330">
        <v>207</v>
      </c>
      <c r="G330">
        <v>207</v>
      </c>
      <c r="H330">
        <v>238</v>
      </c>
      <c r="I330">
        <v>247</v>
      </c>
      <c r="J330">
        <v>186</v>
      </c>
      <c r="K330">
        <v>68</v>
      </c>
      <c r="L330">
        <v>207</v>
      </c>
      <c r="M330">
        <v>0</v>
      </c>
      <c r="N330">
        <v>1.14975845410628</v>
      </c>
      <c r="O330">
        <v>274.858299595142</v>
      </c>
      <c r="P330">
        <v>0.36559139784946199</v>
      </c>
      <c r="Q330">
        <v>1.0793329219799801</v>
      </c>
      <c r="R330">
        <v>0.16134930048653201</v>
      </c>
      <c r="S330">
        <v>0.436478695066781</v>
      </c>
      <c r="T330">
        <v>224.30767590618299</v>
      </c>
      <c r="U330">
        <v>131.62744254474001</v>
      </c>
      <c r="V330">
        <v>0.38404319579312701</v>
      </c>
      <c r="W330">
        <v>0.39337613529595999</v>
      </c>
      <c r="X330">
        <v>0.178059483080203</v>
      </c>
      <c r="Y330">
        <v>-0.15604188536244701</v>
      </c>
      <c r="Z330">
        <v>0.49945136606867402</v>
      </c>
      <c r="AA330">
        <v>0.48302949077480001</v>
      </c>
      <c r="AB330">
        <v>-0.24417299328331299</v>
      </c>
      <c r="AC330">
        <v>6</v>
      </c>
      <c r="AD330">
        <v>4</v>
      </c>
      <c r="AE330">
        <v>6</v>
      </c>
      <c r="AF330">
        <v>16</v>
      </c>
    </row>
    <row r="331" spans="1:32" x14ac:dyDescent="0.3">
      <c r="A331" t="s">
        <v>2255</v>
      </c>
      <c r="B331" t="s">
        <v>2256</v>
      </c>
      <c r="C331" t="s">
        <v>2257</v>
      </c>
      <c r="D331" t="s">
        <v>2258</v>
      </c>
      <c r="E331" t="s">
        <v>3841</v>
      </c>
      <c r="F331">
        <v>290</v>
      </c>
      <c r="G331">
        <v>290</v>
      </c>
      <c r="H331">
        <v>339</v>
      </c>
      <c r="I331">
        <v>303</v>
      </c>
      <c r="J331">
        <v>209</v>
      </c>
      <c r="K331">
        <v>74</v>
      </c>
      <c r="L331">
        <v>287</v>
      </c>
      <c r="M331">
        <v>3</v>
      </c>
      <c r="N331">
        <v>1.16896551724138</v>
      </c>
      <c r="O331">
        <v>251.76567656765701</v>
      </c>
      <c r="P331">
        <v>0.35406698564593297</v>
      </c>
      <c r="Q331">
        <v>1.0793329219799801</v>
      </c>
      <c r="R331">
        <v>0.16134930048653201</v>
      </c>
      <c r="S331">
        <v>0.55551895788281003</v>
      </c>
      <c r="T331">
        <v>224.30767590618299</v>
      </c>
      <c r="U331">
        <v>131.62744254474001</v>
      </c>
      <c r="V331">
        <v>0.208603921269232</v>
      </c>
      <c r="W331">
        <v>0.39337613529595999</v>
      </c>
      <c r="X331">
        <v>0.178059483080203</v>
      </c>
      <c r="Y331">
        <v>-0.22076414561037999</v>
      </c>
      <c r="Z331">
        <v>0.64845713318061105</v>
      </c>
      <c r="AA331">
        <v>0.26755644957901698</v>
      </c>
      <c r="AB331">
        <v>-0.31749049655738698</v>
      </c>
      <c r="AC331">
        <v>6</v>
      </c>
      <c r="AD331">
        <v>4</v>
      </c>
      <c r="AE331">
        <v>6</v>
      </c>
      <c r="AF331">
        <v>16</v>
      </c>
    </row>
    <row r="332" spans="1:32" x14ac:dyDescent="0.3">
      <c r="A332" t="s">
        <v>2284</v>
      </c>
      <c r="B332" t="s">
        <v>2285</v>
      </c>
      <c r="C332" t="s">
        <v>158</v>
      </c>
      <c r="D332" t="s">
        <v>2286</v>
      </c>
      <c r="E332" t="s">
        <v>3841</v>
      </c>
      <c r="F332">
        <v>261</v>
      </c>
      <c r="G332">
        <v>261</v>
      </c>
      <c r="H332">
        <v>303</v>
      </c>
      <c r="I332">
        <v>314</v>
      </c>
      <c r="J332">
        <v>223</v>
      </c>
      <c r="K332">
        <v>74</v>
      </c>
      <c r="L332">
        <v>261</v>
      </c>
      <c r="M332">
        <v>0</v>
      </c>
      <c r="N332">
        <v>1.16091954022989</v>
      </c>
      <c r="O332">
        <v>259.21974522292999</v>
      </c>
      <c r="P332">
        <v>0.33183856502242198</v>
      </c>
      <c r="Q332">
        <v>1.0793329219799801</v>
      </c>
      <c r="R332">
        <v>0.16134930048653201</v>
      </c>
      <c r="S332">
        <v>0.50565213486447402</v>
      </c>
      <c r="T332">
        <v>224.30767590618299</v>
      </c>
      <c r="U332">
        <v>131.62744254474001</v>
      </c>
      <c r="V332">
        <v>0.26523397128892701</v>
      </c>
      <c r="W332">
        <v>0.39337613529595999</v>
      </c>
      <c r="X332">
        <v>0.178059483080203</v>
      </c>
      <c r="Y332">
        <v>-0.34560119578590698</v>
      </c>
      <c r="Z332">
        <v>0.586037544702671</v>
      </c>
      <c r="AA332">
        <v>0.33710900064791099</v>
      </c>
      <c r="AB332">
        <v>-0.458906151695328</v>
      </c>
      <c r="AC332">
        <v>6</v>
      </c>
      <c r="AD332">
        <v>4</v>
      </c>
      <c r="AE332">
        <v>6</v>
      </c>
      <c r="AF332">
        <v>16</v>
      </c>
    </row>
    <row r="333" spans="1:32" x14ac:dyDescent="0.3">
      <c r="A333" t="s">
        <v>295</v>
      </c>
      <c r="B333" t="s">
        <v>296</v>
      </c>
      <c r="C333" t="s">
        <v>25</v>
      </c>
      <c r="D333" t="s">
        <v>297</v>
      </c>
      <c r="E333" t="s">
        <v>3841</v>
      </c>
      <c r="F333">
        <v>300</v>
      </c>
      <c r="G333">
        <v>300</v>
      </c>
      <c r="H333">
        <v>332</v>
      </c>
      <c r="I333">
        <v>310</v>
      </c>
      <c r="J333">
        <v>177</v>
      </c>
      <c r="K333">
        <v>57</v>
      </c>
      <c r="L333">
        <v>297</v>
      </c>
      <c r="M333">
        <v>3</v>
      </c>
      <c r="N333">
        <v>1.10666666666667</v>
      </c>
      <c r="O333">
        <v>208.40322580645201</v>
      </c>
      <c r="P333">
        <v>0.322033898305085</v>
      </c>
      <c r="Q333">
        <v>1.0793329219799801</v>
      </c>
      <c r="R333">
        <v>0.16134930048653201</v>
      </c>
      <c r="S333">
        <v>0.169407271083692</v>
      </c>
      <c r="T333">
        <v>224.30767590618299</v>
      </c>
      <c r="U333">
        <v>131.62744254474001</v>
      </c>
      <c r="V333">
        <v>-0.120829287512183</v>
      </c>
      <c r="W333">
        <v>0.39337613529595999</v>
      </c>
      <c r="X333">
        <v>0.178059483080203</v>
      </c>
      <c r="Y333">
        <v>-0.400665192084944</v>
      </c>
      <c r="Z333">
        <v>0.16515117667998599</v>
      </c>
      <c r="AA333">
        <v>-0.13705064629305899</v>
      </c>
      <c r="AB333">
        <v>-0.52128275463646501</v>
      </c>
      <c r="AC333">
        <v>5</v>
      </c>
      <c r="AD333">
        <v>5</v>
      </c>
      <c r="AE333">
        <v>6</v>
      </c>
      <c r="AF333">
        <v>16</v>
      </c>
    </row>
    <row r="334" spans="1:32" x14ac:dyDescent="0.3">
      <c r="A334" t="s">
        <v>2531</v>
      </c>
      <c r="B334" t="s">
        <v>2532</v>
      </c>
      <c r="C334" t="s">
        <v>1235</v>
      </c>
      <c r="D334" t="s">
        <v>2533</v>
      </c>
      <c r="E334" t="s">
        <v>3841</v>
      </c>
      <c r="F334">
        <v>430</v>
      </c>
      <c r="G334">
        <v>430</v>
      </c>
      <c r="H334">
        <v>467</v>
      </c>
      <c r="I334">
        <v>437</v>
      </c>
      <c r="J334">
        <v>289</v>
      </c>
      <c r="K334">
        <v>100</v>
      </c>
      <c r="L334">
        <v>395</v>
      </c>
      <c r="M334">
        <v>35</v>
      </c>
      <c r="N334">
        <v>1.0860465116279101</v>
      </c>
      <c r="O334">
        <v>241.38443935926799</v>
      </c>
      <c r="P334">
        <v>0.34602076124567499</v>
      </c>
      <c r="Q334">
        <v>1.0793329219799801</v>
      </c>
      <c r="R334">
        <v>0.16134930048653201</v>
      </c>
      <c r="S334">
        <v>4.1609040929722702E-2</v>
      </c>
      <c r="T334">
        <v>224.30767590618299</v>
      </c>
      <c r="U334">
        <v>131.62744254474001</v>
      </c>
      <c r="V334">
        <v>0.12973558646237399</v>
      </c>
      <c r="W334">
        <v>0.39337613529595999</v>
      </c>
      <c r="X334">
        <v>0.178059483080203</v>
      </c>
      <c r="Y334">
        <v>-0.26595255265879397</v>
      </c>
      <c r="Z334">
        <v>5.1828359760549003E-3</v>
      </c>
      <c r="AA334">
        <v>0.17069102420035501</v>
      </c>
      <c r="AB334">
        <v>-0.36868001263779898</v>
      </c>
      <c r="AC334">
        <v>5</v>
      </c>
      <c r="AD334">
        <v>5</v>
      </c>
      <c r="AE334">
        <v>6</v>
      </c>
      <c r="AF334">
        <v>16</v>
      </c>
    </row>
    <row r="335" spans="1:32" x14ac:dyDescent="0.3">
      <c r="A335" t="s">
        <v>3070</v>
      </c>
      <c r="B335" t="s">
        <v>3071</v>
      </c>
      <c r="C335" t="s">
        <v>158</v>
      </c>
      <c r="D335" t="s">
        <v>3072</v>
      </c>
      <c r="E335" t="s">
        <v>3841</v>
      </c>
      <c r="F335">
        <v>280</v>
      </c>
      <c r="G335">
        <v>280</v>
      </c>
      <c r="H335">
        <v>311</v>
      </c>
      <c r="I335">
        <v>284</v>
      </c>
      <c r="J335">
        <v>186</v>
      </c>
      <c r="K335">
        <v>67</v>
      </c>
      <c r="L335">
        <v>259</v>
      </c>
      <c r="M335">
        <v>21</v>
      </c>
      <c r="N335">
        <v>1.11071428571429</v>
      </c>
      <c r="O335">
        <v>239.04929577464799</v>
      </c>
      <c r="P335">
        <v>0.36021505376344098</v>
      </c>
      <c r="Q335">
        <v>1.0793329219799801</v>
      </c>
      <c r="R335">
        <v>0.16134930048653201</v>
      </c>
      <c r="S335">
        <v>0.194493336132712</v>
      </c>
      <c r="T335">
        <v>224.30767590618299</v>
      </c>
      <c r="U335">
        <v>131.62744254474001</v>
      </c>
      <c r="V335">
        <v>0.11199503373663</v>
      </c>
      <c r="W335">
        <v>0.39337613529595999</v>
      </c>
      <c r="X335">
        <v>0.178059483080203</v>
      </c>
      <c r="Y335">
        <v>-0.186235975522755</v>
      </c>
      <c r="Z335">
        <v>0.196552051291848</v>
      </c>
      <c r="AA335">
        <v>0.14890222657403099</v>
      </c>
      <c r="AB335">
        <v>-0.27837691780179802</v>
      </c>
      <c r="AC335">
        <v>5</v>
      </c>
      <c r="AD335">
        <v>5</v>
      </c>
      <c r="AE335">
        <v>6</v>
      </c>
      <c r="AF335">
        <v>16</v>
      </c>
    </row>
    <row r="336" spans="1:32" x14ac:dyDescent="0.3">
      <c r="A336" t="s">
        <v>3243</v>
      </c>
      <c r="B336" t="s">
        <v>3244</v>
      </c>
      <c r="C336" t="s">
        <v>116</v>
      </c>
      <c r="D336" t="s">
        <v>3245</v>
      </c>
      <c r="E336" t="s">
        <v>3841</v>
      </c>
      <c r="F336">
        <v>212</v>
      </c>
      <c r="G336">
        <v>212</v>
      </c>
      <c r="H336">
        <v>234</v>
      </c>
      <c r="I336">
        <v>225</v>
      </c>
      <c r="J336">
        <v>130</v>
      </c>
      <c r="K336">
        <v>44</v>
      </c>
      <c r="L336">
        <v>212</v>
      </c>
      <c r="M336">
        <v>0</v>
      </c>
      <c r="N336">
        <v>1.10377358490566</v>
      </c>
      <c r="O336">
        <v>210.888888888889</v>
      </c>
      <c r="P336">
        <v>0.33846153846153798</v>
      </c>
      <c r="Q336">
        <v>1.0793329219799801</v>
      </c>
      <c r="R336">
        <v>0.16134930048653201</v>
      </c>
      <c r="S336">
        <v>0.151476720704592</v>
      </c>
      <c r="T336">
        <v>224.30767590618299</v>
      </c>
      <c r="U336">
        <v>131.62744254474001</v>
      </c>
      <c r="V336">
        <v>-0.101945208065054</v>
      </c>
      <c r="W336">
        <v>0.39337613529595999</v>
      </c>
      <c r="X336">
        <v>0.178059483080203</v>
      </c>
      <c r="Y336">
        <v>-0.308405909556002</v>
      </c>
      <c r="Z336">
        <v>0.14270704432700199</v>
      </c>
      <c r="AA336">
        <v>-0.113857378766742</v>
      </c>
      <c r="AB336">
        <v>-0.41677125854582298</v>
      </c>
      <c r="AC336">
        <v>5</v>
      </c>
      <c r="AD336">
        <v>5</v>
      </c>
      <c r="AE336">
        <v>6</v>
      </c>
      <c r="AF336">
        <v>16</v>
      </c>
    </row>
    <row r="337" spans="1:32" x14ac:dyDescent="0.3">
      <c r="A337" t="s">
        <v>1822</v>
      </c>
      <c r="B337" t="s">
        <v>1823</v>
      </c>
      <c r="C337" t="s">
        <v>65</v>
      </c>
      <c r="D337" t="s">
        <v>1824</v>
      </c>
      <c r="E337" t="s">
        <v>3841</v>
      </c>
      <c r="F337">
        <v>212</v>
      </c>
      <c r="G337">
        <v>212</v>
      </c>
      <c r="H337">
        <v>219</v>
      </c>
      <c r="I337">
        <v>239</v>
      </c>
      <c r="J337">
        <v>125</v>
      </c>
      <c r="K337">
        <v>43</v>
      </c>
      <c r="L337">
        <v>212</v>
      </c>
      <c r="M337">
        <v>0</v>
      </c>
      <c r="N337">
        <v>1.03301886792453</v>
      </c>
      <c r="O337">
        <v>190.89958158995799</v>
      </c>
      <c r="P337">
        <v>0.34399999999999997</v>
      </c>
      <c r="Q337">
        <v>1.0793329219799801</v>
      </c>
      <c r="R337">
        <v>0.16134930048653201</v>
      </c>
      <c r="S337">
        <v>-0.28704217443643898</v>
      </c>
      <c r="T337">
        <v>224.30767590618299</v>
      </c>
      <c r="U337">
        <v>131.62744254474001</v>
      </c>
      <c r="V337">
        <v>-0.25380797248924603</v>
      </c>
      <c r="W337">
        <v>0.39337613529595999</v>
      </c>
      <c r="X337">
        <v>0.178059483080203</v>
      </c>
      <c r="Y337">
        <v>-0.27730135144624501</v>
      </c>
      <c r="Z337">
        <v>-0.40619836647968599</v>
      </c>
      <c r="AA337">
        <v>-0.30037394858088901</v>
      </c>
      <c r="AB337">
        <v>-0.38153595414954999</v>
      </c>
      <c r="AC337">
        <v>4</v>
      </c>
      <c r="AD337">
        <v>6</v>
      </c>
      <c r="AE337">
        <v>6</v>
      </c>
      <c r="AF337">
        <v>16</v>
      </c>
    </row>
    <row r="338" spans="1:32" x14ac:dyDescent="0.3">
      <c r="A338" t="s">
        <v>2588</v>
      </c>
      <c r="B338" t="s">
        <v>2589</v>
      </c>
      <c r="C338" t="s">
        <v>41</v>
      </c>
      <c r="D338" t="s">
        <v>2590</v>
      </c>
      <c r="E338" t="s">
        <v>3841</v>
      </c>
      <c r="F338">
        <v>303</v>
      </c>
      <c r="G338">
        <v>303</v>
      </c>
      <c r="H338">
        <v>311</v>
      </c>
      <c r="I338">
        <v>317</v>
      </c>
      <c r="J338">
        <v>161</v>
      </c>
      <c r="K338">
        <v>55</v>
      </c>
      <c r="L338">
        <v>276</v>
      </c>
      <c r="M338">
        <v>27</v>
      </c>
      <c r="N338">
        <v>1.0264026402640301</v>
      </c>
      <c r="O338">
        <v>185.378548895899</v>
      </c>
      <c r="P338">
        <v>0.341614906832298</v>
      </c>
      <c r="Q338">
        <v>1.0793329219799801</v>
      </c>
      <c r="R338">
        <v>0.16134930048653201</v>
      </c>
      <c r="S338">
        <v>-0.32804779169385001</v>
      </c>
      <c r="T338">
        <v>224.30767590618299</v>
      </c>
      <c r="U338">
        <v>131.62744254474001</v>
      </c>
      <c r="V338">
        <v>-0.29575236179987502</v>
      </c>
      <c r="W338">
        <v>0.39337613529595999</v>
      </c>
      <c r="X338">
        <v>0.178059483080203</v>
      </c>
      <c r="Y338">
        <v>-0.290696275021462</v>
      </c>
      <c r="Z338">
        <v>-0.45752615516897899</v>
      </c>
      <c r="AA338">
        <v>-0.35188969470095299</v>
      </c>
      <c r="AB338">
        <v>-0.39670974983158902</v>
      </c>
      <c r="AC338">
        <v>4</v>
      </c>
      <c r="AD338">
        <v>6</v>
      </c>
      <c r="AE338">
        <v>6</v>
      </c>
      <c r="AF338">
        <v>16</v>
      </c>
    </row>
    <row r="339" spans="1:32" x14ac:dyDescent="0.3">
      <c r="A339" t="s">
        <v>3588</v>
      </c>
      <c r="B339" t="s">
        <v>3589</v>
      </c>
      <c r="C339" t="s">
        <v>259</v>
      </c>
      <c r="D339" t="s">
        <v>3590</v>
      </c>
      <c r="E339" t="s">
        <v>3841</v>
      </c>
      <c r="F339">
        <v>289</v>
      </c>
      <c r="G339">
        <v>289</v>
      </c>
      <c r="H339">
        <v>301</v>
      </c>
      <c r="I339">
        <v>290</v>
      </c>
      <c r="J339">
        <v>134</v>
      </c>
      <c r="K339">
        <v>46</v>
      </c>
      <c r="L339">
        <v>263</v>
      </c>
      <c r="M339">
        <v>26</v>
      </c>
      <c r="N339">
        <v>1.0415224913494801</v>
      </c>
      <c r="O339">
        <v>168.655172413793</v>
      </c>
      <c r="P339">
        <v>0.34328358208955201</v>
      </c>
      <c r="Q339">
        <v>1.0793329219799801</v>
      </c>
      <c r="R339">
        <v>0.16134930048653201</v>
      </c>
      <c r="S339">
        <v>-0.23433898081049301</v>
      </c>
      <c r="T339">
        <v>224.30767590618299</v>
      </c>
      <c r="U339">
        <v>131.62744254474001</v>
      </c>
      <c r="V339">
        <v>-0.42280319678378597</v>
      </c>
      <c r="W339">
        <v>0.39337613529595999</v>
      </c>
      <c r="X339">
        <v>0.178059483080203</v>
      </c>
      <c r="Y339">
        <v>-0.28132482662462199</v>
      </c>
      <c r="Z339">
        <v>-0.34022841975989698</v>
      </c>
      <c r="AA339">
        <v>-0.50793246149156801</v>
      </c>
      <c r="AB339">
        <v>-0.38609375471822199</v>
      </c>
      <c r="AC339">
        <v>4</v>
      </c>
      <c r="AD339">
        <v>6</v>
      </c>
      <c r="AE339">
        <v>6</v>
      </c>
      <c r="AF339">
        <v>16</v>
      </c>
    </row>
    <row r="340" spans="1:32" x14ac:dyDescent="0.3">
      <c r="A340" t="s">
        <v>203</v>
      </c>
      <c r="B340" t="s">
        <v>204</v>
      </c>
      <c r="C340" t="s">
        <v>41</v>
      </c>
      <c r="D340" t="s">
        <v>205</v>
      </c>
      <c r="E340" t="s">
        <v>3841</v>
      </c>
      <c r="F340">
        <v>313</v>
      </c>
      <c r="G340">
        <v>313</v>
      </c>
      <c r="H340">
        <v>307</v>
      </c>
      <c r="I340">
        <v>289</v>
      </c>
      <c r="J340">
        <v>97</v>
      </c>
      <c r="K340">
        <v>34</v>
      </c>
      <c r="L340">
        <v>313</v>
      </c>
      <c r="M340">
        <v>0</v>
      </c>
      <c r="N340">
        <v>0.98083067092651799</v>
      </c>
      <c r="O340">
        <v>122.50865051903099</v>
      </c>
      <c r="P340">
        <v>0.35051546391752603</v>
      </c>
      <c r="Q340">
        <v>1.0793329219799801</v>
      </c>
      <c r="R340">
        <v>0.16134930048653201</v>
      </c>
      <c r="S340">
        <v>-0.61049072265228299</v>
      </c>
      <c r="T340">
        <v>224.30767590618299</v>
      </c>
      <c r="U340">
        <v>131.62744254474001</v>
      </c>
      <c r="V340">
        <v>-0.77338755064355702</v>
      </c>
      <c r="W340">
        <v>0.39337613529595999</v>
      </c>
      <c r="X340">
        <v>0.178059483080203</v>
      </c>
      <c r="Y340">
        <v>-0.24070984952331201</v>
      </c>
      <c r="Z340">
        <v>-0.81106725628236098</v>
      </c>
      <c r="AA340">
        <v>-0.93851721582794401</v>
      </c>
      <c r="AB340">
        <v>-0.34008502904648802</v>
      </c>
      <c r="AC340">
        <v>3</v>
      </c>
      <c r="AD340">
        <v>7</v>
      </c>
      <c r="AE340">
        <v>6</v>
      </c>
      <c r="AF340">
        <v>16</v>
      </c>
    </row>
    <row r="341" spans="1:32" x14ac:dyDescent="0.3">
      <c r="A341" t="s">
        <v>1460</v>
      </c>
      <c r="B341" t="s">
        <v>1461</v>
      </c>
      <c r="C341" t="s">
        <v>599</v>
      </c>
      <c r="D341" t="s">
        <v>1462</v>
      </c>
      <c r="E341" t="s">
        <v>3841</v>
      </c>
      <c r="F341">
        <v>216</v>
      </c>
      <c r="G341">
        <v>216</v>
      </c>
      <c r="H341">
        <v>206</v>
      </c>
      <c r="I341">
        <v>199</v>
      </c>
      <c r="J341">
        <v>76</v>
      </c>
      <c r="K341">
        <v>23</v>
      </c>
      <c r="L341">
        <v>208</v>
      </c>
      <c r="M341">
        <v>8</v>
      </c>
      <c r="N341">
        <v>0.95370370370370405</v>
      </c>
      <c r="O341">
        <v>139.39698492462301</v>
      </c>
      <c r="P341">
        <v>0.30263157894736797</v>
      </c>
      <c r="Q341">
        <v>1.0793329219799801</v>
      </c>
      <c r="R341">
        <v>0.16134930048653201</v>
      </c>
      <c r="S341">
        <v>-0.77861644207601399</v>
      </c>
      <c r="T341">
        <v>224.30767590618299</v>
      </c>
      <c r="U341">
        <v>131.62744254474001</v>
      </c>
      <c r="V341">
        <v>-0.64508349733148496</v>
      </c>
      <c r="W341">
        <v>0.39337613529595999</v>
      </c>
      <c r="X341">
        <v>0.178059483080203</v>
      </c>
      <c r="Y341">
        <v>-0.50963057276605594</v>
      </c>
      <c r="Z341">
        <v>-1.02151455538397</v>
      </c>
      <c r="AA341">
        <v>-0.78093525682860698</v>
      </c>
      <c r="AB341">
        <v>-0.644718951460312</v>
      </c>
      <c r="AC341">
        <v>3</v>
      </c>
      <c r="AD341">
        <v>7</v>
      </c>
      <c r="AE341">
        <v>6</v>
      </c>
      <c r="AF341">
        <v>16</v>
      </c>
    </row>
    <row r="342" spans="1:32" x14ac:dyDescent="0.3">
      <c r="A342" t="s">
        <v>2772</v>
      </c>
      <c r="B342" t="s">
        <v>2773</v>
      </c>
      <c r="C342" t="s">
        <v>1820</v>
      </c>
      <c r="D342" t="s">
        <v>2774</v>
      </c>
      <c r="E342" t="s">
        <v>3841</v>
      </c>
      <c r="F342">
        <v>465</v>
      </c>
      <c r="G342">
        <v>465</v>
      </c>
      <c r="H342">
        <v>447</v>
      </c>
      <c r="I342">
        <v>406</v>
      </c>
      <c r="J342">
        <v>154</v>
      </c>
      <c r="K342">
        <v>54</v>
      </c>
      <c r="L342">
        <v>440</v>
      </c>
      <c r="M342">
        <v>25</v>
      </c>
      <c r="N342">
        <v>0.96129032258064495</v>
      </c>
      <c r="O342">
        <v>138.44827586206901</v>
      </c>
      <c r="P342">
        <v>0.35064935064935099</v>
      </c>
      <c r="Q342">
        <v>1.0793329219799801</v>
      </c>
      <c r="R342">
        <v>0.16134930048653201</v>
      </c>
      <c r="S342">
        <v>-0.73159659845683001</v>
      </c>
      <c r="T342">
        <v>224.30767590618299</v>
      </c>
      <c r="U342">
        <v>131.62744254474001</v>
      </c>
      <c r="V342">
        <v>-0.65229102977466602</v>
      </c>
      <c r="W342">
        <v>0.39337613529595999</v>
      </c>
      <c r="X342">
        <v>0.178059483080203</v>
      </c>
      <c r="Y342">
        <v>-0.23995792814564099</v>
      </c>
      <c r="Z342">
        <v>-0.96265860444586304</v>
      </c>
      <c r="AA342">
        <v>-0.78978748754641004</v>
      </c>
      <c r="AB342">
        <v>-0.33923325103598601</v>
      </c>
      <c r="AC342">
        <v>3</v>
      </c>
      <c r="AD342">
        <v>7</v>
      </c>
      <c r="AE342">
        <v>6</v>
      </c>
      <c r="AF342">
        <v>16</v>
      </c>
    </row>
    <row r="343" spans="1:32" x14ac:dyDescent="0.3">
      <c r="A343" t="s">
        <v>1071</v>
      </c>
      <c r="B343" t="s">
        <v>1072</v>
      </c>
      <c r="C343" t="s">
        <v>989</v>
      </c>
      <c r="D343" t="s">
        <v>1073</v>
      </c>
      <c r="E343" t="s">
        <v>3841</v>
      </c>
      <c r="F343">
        <v>223</v>
      </c>
      <c r="G343">
        <v>223</v>
      </c>
      <c r="H343">
        <v>245</v>
      </c>
      <c r="I343">
        <v>215</v>
      </c>
      <c r="J343">
        <v>152</v>
      </c>
      <c r="K343">
        <v>45</v>
      </c>
      <c r="L343">
        <v>223</v>
      </c>
      <c r="M343">
        <v>0</v>
      </c>
      <c r="N343">
        <v>1.0986547085201801</v>
      </c>
      <c r="O343">
        <v>258.04651162790702</v>
      </c>
      <c r="P343">
        <v>0.29605263157894701</v>
      </c>
      <c r="Q343">
        <v>1.0793329219799801</v>
      </c>
      <c r="R343">
        <v>0.16134930048653201</v>
      </c>
      <c r="S343">
        <v>0.119751287932057</v>
      </c>
      <c r="T343">
        <v>224.30767590618299</v>
      </c>
      <c r="U343">
        <v>131.62744254474001</v>
      </c>
      <c r="V343">
        <v>0.25632068107876299</v>
      </c>
      <c r="W343">
        <v>0.39337613529595999</v>
      </c>
      <c r="X343">
        <v>0.178059483080203</v>
      </c>
      <c r="Y343">
        <v>-0.546578604146434</v>
      </c>
      <c r="Z343">
        <v>0.102995501900928</v>
      </c>
      <c r="AA343">
        <v>0.32616177258933199</v>
      </c>
      <c r="AB343">
        <v>-0.68657375383161601</v>
      </c>
      <c r="AC343">
        <v>5</v>
      </c>
      <c r="AD343">
        <v>4</v>
      </c>
      <c r="AE343">
        <v>7</v>
      </c>
      <c r="AF343">
        <v>16</v>
      </c>
    </row>
    <row r="344" spans="1:32" x14ac:dyDescent="0.3">
      <c r="A344" t="s">
        <v>1243</v>
      </c>
      <c r="B344" t="s">
        <v>1244</v>
      </c>
      <c r="C344" t="s">
        <v>293</v>
      </c>
      <c r="D344" t="s">
        <v>1245</v>
      </c>
      <c r="E344" t="s">
        <v>3841</v>
      </c>
      <c r="F344">
        <v>410</v>
      </c>
      <c r="G344">
        <v>410</v>
      </c>
      <c r="H344">
        <v>451</v>
      </c>
      <c r="I344">
        <v>405</v>
      </c>
      <c r="J344">
        <v>278</v>
      </c>
      <c r="K344">
        <v>76</v>
      </c>
      <c r="L344">
        <v>409</v>
      </c>
      <c r="M344">
        <v>1</v>
      </c>
      <c r="N344">
        <v>1.1000000000000001</v>
      </c>
      <c r="O344">
        <v>250.54320987654299</v>
      </c>
      <c r="P344">
        <v>0.27338129496402902</v>
      </c>
      <c r="Q344">
        <v>1.0793329219799801</v>
      </c>
      <c r="R344">
        <v>0.16134930048653201</v>
      </c>
      <c r="S344">
        <v>0.12808904629707099</v>
      </c>
      <c r="T344">
        <v>224.30767590618299</v>
      </c>
      <c r="U344">
        <v>131.62744254474001</v>
      </c>
      <c r="V344">
        <v>0.19931659738388</v>
      </c>
      <c r="W344">
        <v>0.39337613529595999</v>
      </c>
      <c r="X344">
        <v>0.178059483080203</v>
      </c>
      <c r="Y344">
        <v>-0.67390311516226498</v>
      </c>
      <c r="Z344">
        <v>0.113432089083979</v>
      </c>
      <c r="AA344">
        <v>0.25614983650689899</v>
      </c>
      <c r="AB344">
        <v>-0.830807209485247</v>
      </c>
      <c r="AC344">
        <v>5</v>
      </c>
      <c r="AD344">
        <v>4</v>
      </c>
      <c r="AE344">
        <v>7</v>
      </c>
      <c r="AF344">
        <v>16</v>
      </c>
    </row>
    <row r="345" spans="1:32" x14ac:dyDescent="0.3">
      <c r="A345" t="s">
        <v>2213</v>
      </c>
      <c r="B345" t="s">
        <v>2214</v>
      </c>
      <c r="C345" t="s">
        <v>33</v>
      </c>
      <c r="D345" t="s">
        <v>2215</v>
      </c>
      <c r="E345" t="s">
        <v>3841</v>
      </c>
      <c r="F345">
        <v>338</v>
      </c>
      <c r="G345">
        <v>338</v>
      </c>
      <c r="H345">
        <v>360</v>
      </c>
      <c r="I345">
        <v>318</v>
      </c>
      <c r="J345">
        <v>232</v>
      </c>
      <c r="K345">
        <v>59</v>
      </c>
      <c r="L345">
        <v>322</v>
      </c>
      <c r="M345">
        <v>16</v>
      </c>
      <c r="N345">
        <v>1.06508875739645</v>
      </c>
      <c r="O345">
        <v>266.28930817610097</v>
      </c>
      <c r="P345">
        <v>0.25431034482758602</v>
      </c>
      <c r="Q345">
        <v>1.0793329219799801</v>
      </c>
      <c r="R345">
        <v>0.16134930048653201</v>
      </c>
      <c r="S345">
        <v>-8.8281539123994807E-2</v>
      </c>
      <c r="T345">
        <v>224.30767590618299</v>
      </c>
      <c r="U345">
        <v>131.62744254474001</v>
      </c>
      <c r="V345">
        <v>0.31894285460759902</v>
      </c>
      <c r="W345">
        <v>0.39337613529595999</v>
      </c>
      <c r="X345">
        <v>0.178059483080203</v>
      </c>
      <c r="Y345">
        <v>-0.78100749290468896</v>
      </c>
      <c r="Z345">
        <v>-0.15740455306079601</v>
      </c>
      <c r="AA345">
        <v>0.40307379934711901</v>
      </c>
      <c r="AB345">
        <v>-0.95213525853230596</v>
      </c>
      <c r="AC345">
        <v>5</v>
      </c>
      <c r="AD345">
        <v>4</v>
      </c>
      <c r="AE345">
        <v>7</v>
      </c>
      <c r="AF345">
        <v>16</v>
      </c>
    </row>
    <row r="346" spans="1:32" x14ac:dyDescent="0.3">
      <c r="A346" t="s">
        <v>1602</v>
      </c>
      <c r="B346" t="s">
        <v>1603</v>
      </c>
      <c r="C346" t="s">
        <v>37</v>
      </c>
      <c r="D346" t="s">
        <v>1604</v>
      </c>
      <c r="E346" t="s">
        <v>3841</v>
      </c>
      <c r="F346">
        <v>241</v>
      </c>
      <c r="G346">
        <v>241</v>
      </c>
      <c r="H346">
        <v>245</v>
      </c>
      <c r="I346">
        <v>221</v>
      </c>
      <c r="J346">
        <v>146</v>
      </c>
      <c r="K346">
        <v>38</v>
      </c>
      <c r="L346">
        <v>220</v>
      </c>
      <c r="M346">
        <v>21</v>
      </c>
      <c r="N346">
        <v>1.0165975103734399</v>
      </c>
      <c r="O346">
        <v>241.13122171945699</v>
      </c>
      <c r="P346">
        <v>0.26027397260273999</v>
      </c>
      <c r="Q346">
        <v>1.0793329219799801</v>
      </c>
      <c r="R346">
        <v>0.16134930048653201</v>
      </c>
      <c r="S346">
        <v>-0.388817375826017</v>
      </c>
      <c r="T346">
        <v>224.30767590618299</v>
      </c>
      <c r="U346">
        <v>131.62744254474001</v>
      </c>
      <c r="V346">
        <v>0.12781184142171001</v>
      </c>
      <c r="W346">
        <v>0.39337613529595999</v>
      </c>
      <c r="X346">
        <v>0.178059483080203</v>
      </c>
      <c r="Y346">
        <v>-0.747515158365745</v>
      </c>
      <c r="Z346">
        <v>-0.53359301092417</v>
      </c>
      <c r="AA346">
        <v>0.16832829672372701</v>
      </c>
      <c r="AB346">
        <v>-0.91419507631665498</v>
      </c>
      <c r="AC346">
        <v>4</v>
      </c>
      <c r="AD346">
        <v>5</v>
      </c>
      <c r="AE346">
        <v>7</v>
      </c>
      <c r="AF346">
        <v>16</v>
      </c>
    </row>
    <row r="347" spans="1:32" x14ac:dyDescent="0.3">
      <c r="A347" t="s">
        <v>2136</v>
      </c>
      <c r="B347" t="s">
        <v>2137</v>
      </c>
      <c r="C347" t="s">
        <v>17</v>
      </c>
      <c r="D347" t="s">
        <v>2138</v>
      </c>
      <c r="E347" t="s">
        <v>3841</v>
      </c>
      <c r="F347">
        <v>271</v>
      </c>
      <c r="G347">
        <v>271</v>
      </c>
      <c r="H347">
        <v>273</v>
      </c>
      <c r="I347">
        <v>263</v>
      </c>
      <c r="J347">
        <v>171</v>
      </c>
      <c r="K347">
        <v>46</v>
      </c>
      <c r="L347">
        <v>257</v>
      </c>
      <c r="M347">
        <v>14</v>
      </c>
      <c r="N347">
        <v>1.0073800738007399</v>
      </c>
      <c r="O347">
        <v>237.319391634981</v>
      </c>
      <c r="P347">
        <v>0.26900584795321603</v>
      </c>
      <c r="Q347">
        <v>1.0793329219799801</v>
      </c>
      <c r="R347">
        <v>0.16134930048653201</v>
      </c>
      <c r="S347">
        <v>-0.445944593266141</v>
      </c>
      <c r="T347">
        <v>224.30767590618299</v>
      </c>
      <c r="U347">
        <v>131.62744254474001</v>
      </c>
      <c r="V347">
        <v>9.8852606092190404E-2</v>
      </c>
      <c r="W347">
        <v>0.39337613529595999</v>
      </c>
      <c r="X347">
        <v>0.178059483080203</v>
      </c>
      <c r="Y347">
        <v>-0.69847606648798399</v>
      </c>
      <c r="Z347">
        <v>-0.60510062235133499</v>
      </c>
      <c r="AA347">
        <v>0.132760807493679</v>
      </c>
      <c r="AB347">
        <v>-0.85864349691364505</v>
      </c>
      <c r="AC347">
        <v>4</v>
      </c>
      <c r="AD347">
        <v>5</v>
      </c>
      <c r="AE347">
        <v>7</v>
      </c>
      <c r="AF347">
        <v>16</v>
      </c>
    </row>
    <row r="348" spans="1:32" x14ac:dyDescent="0.3">
      <c r="A348" t="s">
        <v>3296</v>
      </c>
      <c r="B348" t="s">
        <v>3297</v>
      </c>
      <c r="C348" t="s">
        <v>17</v>
      </c>
      <c r="D348" t="s">
        <v>3298</v>
      </c>
      <c r="E348" t="s">
        <v>3841</v>
      </c>
      <c r="F348">
        <v>319</v>
      </c>
      <c r="G348">
        <v>319</v>
      </c>
      <c r="H348">
        <v>325</v>
      </c>
      <c r="I348">
        <v>323</v>
      </c>
      <c r="J348">
        <v>197</v>
      </c>
      <c r="K348">
        <v>46</v>
      </c>
      <c r="L348">
        <v>319</v>
      </c>
      <c r="M348">
        <v>0</v>
      </c>
      <c r="N348">
        <v>1.0188087774294701</v>
      </c>
      <c r="O348">
        <v>222.616099071207</v>
      </c>
      <c r="P348">
        <v>0.233502538071066</v>
      </c>
      <c r="Q348">
        <v>1.0793329219799801</v>
      </c>
      <c r="R348">
        <v>0.16134930048653201</v>
      </c>
      <c r="S348">
        <v>-0.375112531433414</v>
      </c>
      <c r="T348">
        <v>224.30767590618299</v>
      </c>
      <c r="U348">
        <v>131.62744254474001</v>
      </c>
      <c r="V348">
        <v>-1.28512474471343E-2</v>
      </c>
      <c r="W348">
        <v>0.39337613529595999</v>
      </c>
      <c r="X348">
        <v>0.178059483080203</v>
      </c>
      <c r="Y348">
        <v>-0.89786623244819197</v>
      </c>
      <c r="Z348">
        <v>-0.516438303738875</v>
      </c>
      <c r="AA348">
        <v>-4.4329257836909497E-3</v>
      </c>
      <c r="AB348">
        <v>-1.08451306774762</v>
      </c>
      <c r="AC348">
        <v>4</v>
      </c>
      <c r="AD348">
        <v>5</v>
      </c>
      <c r="AE348">
        <v>7</v>
      </c>
      <c r="AF348">
        <v>16</v>
      </c>
    </row>
    <row r="349" spans="1:32" x14ac:dyDescent="0.3">
      <c r="A349" t="s">
        <v>3538</v>
      </c>
      <c r="B349" t="s">
        <v>3539</v>
      </c>
      <c r="C349" t="s">
        <v>108</v>
      </c>
      <c r="D349" t="s">
        <v>3540</v>
      </c>
      <c r="E349" t="s">
        <v>3841</v>
      </c>
      <c r="F349">
        <v>410</v>
      </c>
      <c r="G349">
        <v>410</v>
      </c>
      <c r="H349">
        <v>418</v>
      </c>
      <c r="I349">
        <v>428</v>
      </c>
      <c r="J349">
        <v>237</v>
      </c>
      <c r="K349">
        <v>68</v>
      </c>
      <c r="L349">
        <v>367</v>
      </c>
      <c r="M349">
        <v>43</v>
      </c>
      <c r="N349">
        <v>1.0195121951219499</v>
      </c>
      <c r="O349">
        <v>202.11448598130801</v>
      </c>
      <c r="P349">
        <v>0.28691983122362902</v>
      </c>
      <c r="Q349">
        <v>1.0793329219799801</v>
      </c>
      <c r="R349">
        <v>0.16134930048653201</v>
      </c>
      <c r="S349">
        <v>-0.370752935882873</v>
      </c>
      <c r="T349">
        <v>224.30767590618299</v>
      </c>
      <c r="U349">
        <v>131.62744254474001</v>
      </c>
      <c r="V349">
        <v>-0.168606101401168</v>
      </c>
      <c r="W349">
        <v>0.39337613529595999</v>
      </c>
      <c r="X349">
        <v>0.178059483080203</v>
      </c>
      <c r="Y349">
        <v>-0.59786933125252695</v>
      </c>
      <c r="Z349">
        <v>-0.51098128555075095</v>
      </c>
      <c r="AA349">
        <v>-0.195729727218593</v>
      </c>
      <c r="AB349">
        <v>-0.74467599003481899</v>
      </c>
      <c r="AC349">
        <v>4</v>
      </c>
      <c r="AD349">
        <v>5</v>
      </c>
      <c r="AE349">
        <v>7</v>
      </c>
      <c r="AF349">
        <v>16</v>
      </c>
    </row>
    <row r="350" spans="1:32" x14ac:dyDescent="0.3">
      <c r="A350" t="s">
        <v>3854</v>
      </c>
      <c r="B350" t="s">
        <v>3855</v>
      </c>
      <c r="C350" t="s">
        <v>33</v>
      </c>
      <c r="D350" t="s">
        <v>3856</v>
      </c>
      <c r="E350" t="s">
        <v>3841</v>
      </c>
      <c r="F350">
        <v>100</v>
      </c>
      <c r="G350">
        <v>100</v>
      </c>
      <c r="H350">
        <v>96</v>
      </c>
      <c r="I350">
        <v>106</v>
      </c>
      <c r="J350">
        <v>53</v>
      </c>
      <c r="K350">
        <v>15</v>
      </c>
      <c r="L350">
        <v>100</v>
      </c>
      <c r="M350">
        <v>0</v>
      </c>
      <c r="N350">
        <v>0.96</v>
      </c>
      <c r="O350">
        <v>182.5</v>
      </c>
      <c r="P350">
        <v>0.28301886792452802</v>
      </c>
      <c r="Q350">
        <v>1.0793329219799801</v>
      </c>
      <c r="R350">
        <v>0.16134930048653201</v>
      </c>
      <c r="S350">
        <v>-0.73959367422198297</v>
      </c>
      <c r="T350">
        <v>224.30767590618299</v>
      </c>
      <c r="U350">
        <v>131.62744254474001</v>
      </c>
      <c r="V350">
        <v>-0.31762127332963203</v>
      </c>
      <c r="W350">
        <v>0.39337613529595999</v>
      </c>
      <c r="X350">
        <v>0.178059483080203</v>
      </c>
      <c r="Y350">
        <v>-0.619777534239633</v>
      </c>
      <c r="Z350">
        <v>-0.97266875043218703</v>
      </c>
      <c r="AA350">
        <v>-0.37874890788309801</v>
      </c>
      <c r="AB350">
        <v>-0.76949364532193598</v>
      </c>
      <c r="AC350">
        <v>3</v>
      </c>
      <c r="AD350">
        <v>6</v>
      </c>
      <c r="AE350">
        <v>7</v>
      </c>
      <c r="AF350">
        <v>16</v>
      </c>
    </row>
    <row r="351" spans="1:32" x14ac:dyDescent="0.3">
      <c r="A351" t="s">
        <v>2231</v>
      </c>
      <c r="B351" t="s">
        <v>2232</v>
      </c>
      <c r="C351" t="s">
        <v>124</v>
      </c>
      <c r="D351" t="s">
        <v>2233</v>
      </c>
      <c r="E351" t="s">
        <v>3841</v>
      </c>
      <c r="F351">
        <v>218</v>
      </c>
      <c r="G351">
        <v>218</v>
      </c>
      <c r="H351">
        <v>230</v>
      </c>
      <c r="I351">
        <v>216</v>
      </c>
      <c r="J351">
        <v>151</v>
      </c>
      <c r="K351">
        <v>35</v>
      </c>
      <c r="L351">
        <v>218</v>
      </c>
      <c r="M351">
        <v>0</v>
      </c>
      <c r="N351">
        <v>1.05504587155963</v>
      </c>
      <c r="O351">
        <v>255.16203703703701</v>
      </c>
      <c r="P351">
        <v>0.231788079470199</v>
      </c>
      <c r="Q351">
        <v>1.0793329219799801</v>
      </c>
      <c r="R351">
        <v>0.16134930048653201</v>
      </c>
      <c r="S351">
        <v>-0.150524671300792</v>
      </c>
      <c r="T351">
        <v>224.30767590618299</v>
      </c>
      <c r="U351">
        <v>131.62744254474001</v>
      </c>
      <c r="V351">
        <v>0.234406750859466</v>
      </c>
      <c r="W351">
        <v>0.39337613529595999</v>
      </c>
      <c r="X351">
        <v>0.178059483080203</v>
      </c>
      <c r="Y351">
        <v>-0.90749480471634303</v>
      </c>
      <c r="Z351">
        <v>-0.235315886907452</v>
      </c>
      <c r="AA351">
        <v>0.299247267831386</v>
      </c>
      <c r="AB351">
        <v>-1.0954203332864101</v>
      </c>
      <c r="AC351">
        <v>4</v>
      </c>
      <c r="AD351">
        <v>4</v>
      </c>
      <c r="AE351">
        <v>8</v>
      </c>
      <c r="AF351">
        <v>16</v>
      </c>
    </row>
    <row r="352" spans="1:32" x14ac:dyDescent="0.3">
      <c r="A352" t="s">
        <v>1773</v>
      </c>
      <c r="B352" t="s">
        <v>1774</v>
      </c>
      <c r="C352" t="s">
        <v>183</v>
      </c>
      <c r="D352" t="s">
        <v>1775</v>
      </c>
      <c r="E352" t="s">
        <v>3841</v>
      </c>
      <c r="F352">
        <v>326</v>
      </c>
      <c r="G352">
        <v>326</v>
      </c>
      <c r="H352">
        <v>322</v>
      </c>
      <c r="I352">
        <v>291</v>
      </c>
      <c r="J352">
        <v>160</v>
      </c>
      <c r="K352">
        <v>35</v>
      </c>
      <c r="L352">
        <v>326</v>
      </c>
      <c r="M352">
        <v>0</v>
      </c>
      <c r="N352">
        <v>0.98773006134969299</v>
      </c>
      <c r="O352">
        <v>200.68728522336801</v>
      </c>
      <c r="P352">
        <v>0.21875</v>
      </c>
      <c r="Q352">
        <v>1.0793329219799801</v>
      </c>
      <c r="R352">
        <v>0.16134930048653201</v>
      </c>
      <c r="S352">
        <v>-0.56773013799296801</v>
      </c>
      <c r="T352">
        <v>224.30767590618299</v>
      </c>
      <c r="U352">
        <v>131.62744254474001</v>
      </c>
      <c r="V352">
        <v>-0.17944883092890801</v>
      </c>
      <c r="W352">
        <v>0.39337613529595999</v>
      </c>
      <c r="X352">
        <v>0.178059483080203</v>
      </c>
      <c r="Y352">
        <v>-0.98071797286586504</v>
      </c>
      <c r="Z352">
        <v>-0.75754272963406899</v>
      </c>
      <c r="AA352">
        <v>-0.209046676416802</v>
      </c>
      <c r="AB352">
        <v>-1.17836768169444</v>
      </c>
      <c r="AC352">
        <v>3</v>
      </c>
      <c r="AD352">
        <v>5</v>
      </c>
      <c r="AE352">
        <v>8</v>
      </c>
      <c r="AF352">
        <v>16</v>
      </c>
    </row>
    <row r="353" spans="1:32" x14ac:dyDescent="0.3">
      <c r="A353" t="s">
        <v>2318</v>
      </c>
      <c r="B353" t="s">
        <v>2319</v>
      </c>
      <c r="C353" t="s">
        <v>124</v>
      </c>
      <c r="D353" t="s">
        <v>2320</v>
      </c>
      <c r="E353" t="s">
        <v>3841</v>
      </c>
      <c r="F353">
        <v>338</v>
      </c>
      <c r="G353">
        <v>338</v>
      </c>
      <c r="H353">
        <v>324</v>
      </c>
      <c r="I353">
        <v>301</v>
      </c>
      <c r="J353">
        <v>166</v>
      </c>
      <c r="K353">
        <v>36</v>
      </c>
      <c r="L353">
        <v>338</v>
      </c>
      <c r="M353">
        <v>0</v>
      </c>
      <c r="N353">
        <v>0.95857988165680497</v>
      </c>
      <c r="O353">
        <v>201.295681063123</v>
      </c>
      <c r="P353">
        <v>0.21686746987951799</v>
      </c>
      <c r="Q353">
        <v>1.0793329219799801</v>
      </c>
      <c r="R353">
        <v>0.16134930048653201</v>
      </c>
      <c r="S353">
        <v>-0.74839518956114404</v>
      </c>
      <c r="T353">
        <v>224.30767590618299</v>
      </c>
      <c r="U353">
        <v>131.62744254474001</v>
      </c>
      <c r="V353">
        <v>-0.174826726085168</v>
      </c>
      <c r="W353">
        <v>0.39337613529595999</v>
      </c>
      <c r="X353">
        <v>0.178059483080203</v>
      </c>
      <c r="Y353">
        <v>-0.99129045172470798</v>
      </c>
      <c r="Z353">
        <v>-0.98368583418044897</v>
      </c>
      <c r="AA353">
        <v>-0.20336984612831999</v>
      </c>
      <c r="AB353">
        <v>-1.1903442064693599</v>
      </c>
      <c r="AC353">
        <v>3</v>
      </c>
      <c r="AD353">
        <v>5</v>
      </c>
      <c r="AE353">
        <v>8</v>
      </c>
      <c r="AF353">
        <v>16</v>
      </c>
    </row>
    <row r="354" spans="1:32" x14ac:dyDescent="0.3">
      <c r="A354" t="s">
        <v>2585</v>
      </c>
      <c r="B354" t="s">
        <v>2586</v>
      </c>
      <c r="C354" t="s">
        <v>2131</v>
      </c>
      <c r="D354" t="s">
        <v>2587</v>
      </c>
      <c r="E354" t="s">
        <v>3841</v>
      </c>
      <c r="F354">
        <v>204</v>
      </c>
      <c r="G354">
        <v>204</v>
      </c>
      <c r="H354">
        <v>202</v>
      </c>
      <c r="I354">
        <v>185</v>
      </c>
      <c r="J354">
        <v>118</v>
      </c>
      <c r="K354">
        <v>26</v>
      </c>
      <c r="L354">
        <v>204</v>
      </c>
      <c r="M354">
        <v>0</v>
      </c>
      <c r="N354">
        <v>0.99019607843137303</v>
      </c>
      <c r="O354">
        <v>232.81081081081101</v>
      </c>
      <c r="P354">
        <v>0.22033898305084701</v>
      </c>
      <c r="Q354">
        <v>1.0793329219799801</v>
      </c>
      <c r="R354">
        <v>0.16134930048653201</v>
      </c>
      <c r="S354">
        <v>-0.55244642077669603</v>
      </c>
      <c r="T354">
        <v>224.30767590618299</v>
      </c>
      <c r="U354">
        <v>131.62744254474001</v>
      </c>
      <c r="V354">
        <v>6.4600016077477507E-2</v>
      </c>
      <c r="W354">
        <v>0.39337613529595999</v>
      </c>
      <c r="X354">
        <v>0.178059483080203</v>
      </c>
      <c r="Y354">
        <v>-0.97179408393077404</v>
      </c>
      <c r="Z354">
        <v>-0.73841170661497402</v>
      </c>
      <c r="AA354">
        <v>9.0692064566352398E-2</v>
      </c>
      <c r="AB354">
        <v>-1.1682586828166299</v>
      </c>
      <c r="AC354">
        <v>3</v>
      </c>
      <c r="AD354">
        <v>5</v>
      </c>
      <c r="AE354">
        <v>8</v>
      </c>
      <c r="AF354">
        <v>16</v>
      </c>
    </row>
    <row r="355" spans="1:32" x14ac:dyDescent="0.3">
      <c r="A355" t="s">
        <v>3510</v>
      </c>
      <c r="B355" t="s">
        <v>3511</v>
      </c>
      <c r="C355" t="s">
        <v>17</v>
      </c>
      <c r="D355" t="s">
        <v>3512</v>
      </c>
      <c r="E355" t="s">
        <v>3841</v>
      </c>
      <c r="F355">
        <v>263</v>
      </c>
      <c r="G355">
        <v>263</v>
      </c>
      <c r="H355">
        <v>252</v>
      </c>
      <c r="I355">
        <v>239</v>
      </c>
      <c r="J355">
        <v>135</v>
      </c>
      <c r="K355">
        <v>28</v>
      </c>
      <c r="L355">
        <v>263</v>
      </c>
      <c r="M355">
        <v>0</v>
      </c>
      <c r="N355">
        <v>0.95817490494296598</v>
      </c>
      <c r="O355">
        <v>206.171548117155</v>
      </c>
      <c r="P355">
        <v>0.20740740740740701</v>
      </c>
      <c r="Q355">
        <v>1.0793329219799801</v>
      </c>
      <c r="R355">
        <v>0.16134930048653201</v>
      </c>
      <c r="S355">
        <v>-0.75090512739550597</v>
      </c>
      <c r="T355">
        <v>224.30767590618299</v>
      </c>
      <c r="U355">
        <v>131.62744254474001</v>
      </c>
      <c r="V355">
        <v>-0.137783789143089</v>
      </c>
      <c r="W355">
        <v>0.39337613529595999</v>
      </c>
      <c r="X355">
        <v>0.178059483080203</v>
      </c>
      <c r="Y355">
        <v>-1.0444191158568501</v>
      </c>
      <c r="Z355">
        <v>-0.98682758810105597</v>
      </c>
      <c r="AA355">
        <v>-0.157874022576871</v>
      </c>
      <c r="AB355">
        <v>-1.2505284613383001</v>
      </c>
      <c r="AC355">
        <v>3</v>
      </c>
      <c r="AD355">
        <v>5</v>
      </c>
      <c r="AE355">
        <v>8</v>
      </c>
      <c r="AF355">
        <v>16</v>
      </c>
    </row>
    <row r="356" spans="1:32" x14ac:dyDescent="0.3">
      <c r="A356" t="s">
        <v>1187</v>
      </c>
      <c r="B356" t="s">
        <v>1188</v>
      </c>
      <c r="C356" t="s">
        <v>482</v>
      </c>
      <c r="D356" t="s">
        <v>1189</v>
      </c>
      <c r="E356" t="s">
        <v>3841</v>
      </c>
      <c r="F356">
        <v>278</v>
      </c>
      <c r="G356">
        <v>278</v>
      </c>
      <c r="H356">
        <v>254</v>
      </c>
      <c r="I356">
        <v>265</v>
      </c>
      <c r="J356">
        <v>142</v>
      </c>
      <c r="K356">
        <v>28</v>
      </c>
      <c r="L356">
        <v>278</v>
      </c>
      <c r="M356">
        <v>0</v>
      </c>
      <c r="N356">
        <v>0.91366906474820098</v>
      </c>
      <c r="O356">
        <v>195.58490566037699</v>
      </c>
      <c r="P356">
        <v>0.19718309859154901</v>
      </c>
      <c r="Q356">
        <v>1.0793329219799801</v>
      </c>
      <c r="R356">
        <v>0.16134930048653201</v>
      </c>
      <c r="S356">
        <v>-1.02674047381822</v>
      </c>
      <c r="T356">
        <v>224.30767590618299</v>
      </c>
      <c r="U356">
        <v>131.62744254474001</v>
      </c>
      <c r="V356">
        <v>-0.21821262869285901</v>
      </c>
      <c r="W356">
        <v>0.39337613529595999</v>
      </c>
      <c r="X356">
        <v>0.178059483080203</v>
      </c>
      <c r="Y356">
        <v>-1.10183986446844</v>
      </c>
      <c r="Z356">
        <v>-1.3320978052361001</v>
      </c>
      <c r="AA356">
        <v>-0.256656046753996</v>
      </c>
      <c r="AB356">
        <v>-1.31557479791868</v>
      </c>
      <c r="AC356">
        <v>2</v>
      </c>
      <c r="AD356">
        <v>6</v>
      </c>
      <c r="AE356">
        <v>8</v>
      </c>
      <c r="AF356">
        <v>16</v>
      </c>
    </row>
    <row r="357" spans="1:32" x14ac:dyDescent="0.3">
      <c r="A357" t="s">
        <v>2126</v>
      </c>
      <c r="B357" t="s">
        <v>2127</v>
      </c>
      <c r="C357" t="s">
        <v>132</v>
      </c>
      <c r="D357" t="s">
        <v>2128</v>
      </c>
      <c r="E357" t="s">
        <v>3841</v>
      </c>
      <c r="F357">
        <v>1334</v>
      </c>
      <c r="G357">
        <v>1333</v>
      </c>
      <c r="H357">
        <v>1258</v>
      </c>
      <c r="I357">
        <v>1262</v>
      </c>
      <c r="J357">
        <v>604</v>
      </c>
      <c r="K357">
        <v>125</v>
      </c>
      <c r="L357">
        <v>1334</v>
      </c>
      <c r="M357">
        <v>-1</v>
      </c>
      <c r="N357">
        <v>0.94373593398349598</v>
      </c>
      <c r="O357">
        <v>174.69096671949299</v>
      </c>
      <c r="P357">
        <v>0.20695364238410599</v>
      </c>
      <c r="Q357">
        <v>1.0793329219799801</v>
      </c>
      <c r="R357">
        <v>0.16134930048653201</v>
      </c>
      <c r="S357">
        <v>-0.84039402456413803</v>
      </c>
      <c r="T357">
        <v>224.30767590618299</v>
      </c>
      <c r="U357">
        <v>131.62744254474001</v>
      </c>
      <c r="V357">
        <v>-0.37694806058262298</v>
      </c>
      <c r="W357">
        <v>0.39337613529595999</v>
      </c>
      <c r="X357">
        <v>0.178059483080203</v>
      </c>
      <c r="Y357">
        <v>-1.0469675059535299</v>
      </c>
      <c r="Z357">
        <v>-1.09884314867841</v>
      </c>
      <c r="AA357">
        <v>-0.45161356893729199</v>
      </c>
      <c r="AB357">
        <v>-1.25341528263504</v>
      </c>
      <c r="AC357">
        <v>2</v>
      </c>
      <c r="AD357">
        <v>6</v>
      </c>
      <c r="AE357">
        <v>8</v>
      </c>
      <c r="AF357">
        <v>16</v>
      </c>
    </row>
    <row r="358" spans="1:32" x14ac:dyDescent="0.3">
      <c r="A358" t="s">
        <v>3917</v>
      </c>
      <c r="B358" t="s">
        <v>3918</v>
      </c>
      <c r="C358" t="s">
        <v>293</v>
      </c>
      <c r="D358" t="s">
        <v>3919</v>
      </c>
      <c r="E358" t="s">
        <v>3841</v>
      </c>
      <c r="F358">
        <v>646</v>
      </c>
      <c r="G358">
        <v>646</v>
      </c>
      <c r="H358">
        <v>275</v>
      </c>
      <c r="I358">
        <v>632</v>
      </c>
      <c r="J358">
        <v>174</v>
      </c>
      <c r="K358">
        <v>30</v>
      </c>
      <c r="L358">
        <v>646</v>
      </c>
      <c r="M358">
        <v>0</v>
      </c>
      <c r="N358">
        <v>0.425696594427245</v>
      </c>
      <c r="O358">
        <v>100.490506329114</v>
      </c>
      <c r="P358">
        <v>0.17241379310344801</v>
      </c>
      <c r="Q358">
        <v>1.0793329219799801</v>
      </c>
      <c r="R358">
        <v>0.16134930048653201</v>
      </c>
      <c r="S358">
        <v>-4.0510639065788601</v>
      </c>
      <c r="T358">
        <v>224.30767590618299</v>
      </c>
      <c r="U358">
        <v>131.62744254474001</v>
      </c>
      <c r="V358">
        <v>-0.940663794595749</v>
      </c>
      <c r="W358">
        <v>0.39337613529595999</v>
      </c>
      <c r="X358">
        <v>0.178059483080203</v>
      </c>
      <c r="Y358">
        <v>-1.2409467800880001</v>
      </c>
      <c r="Z358">
        <v>-5.1177214457815801</v>
      </c>
      <c r="AA358">
        <v>-1.14396449154201</v>
      </c>
      <c r="AB358">
        <v>-1.4731553846026799</v>
      </c>
      <c r="AC358">
        <v>0</v>
      </c>
      <c r="AD358">
        <v>8</v>
      </c>
      <c r="AE358">
        <v>8</v>
      </c>
      <c r="AF358">
        <v>16</v>
      </c>
    </row>
    <row r="359" spans="1:32" x14ac:dyDescent="0.3">
      <c r="A359" t="s">
        <v>3396</v>
      </c>
      <c r="B359" t="s">
        <v>3397</v>
      </c>
      <c r="C359" t="s">
        <v>100</v>
      </c>
      <c r="D359" t="s">
        <v>3398</v>
      </c>
      <c r="E359" t="s">
        <v>3841</v>
      </c>
      <c r="F359">
        <v>142</v>
      </c>
      <c r="G359">
        <v>142</v>
      </c>
      <c r="H359">
        <v>278</v>
      </c>
      <c r="I359">
        <v>296</v>
      </c>
      <c r="J359">
        <v>173</v>
      </c>
      <c r="K359">
        <v>153</v>
      </c>
      <c r="L359">
        <v>142</v>
      </c>
      <c r="M359">
        <v>0</v>
      </c>
      <c r="N359">
        <v>1.9577464788732399</v>
      </c>
      <c r="O359">
        <v>213.32770270270299</v>
      </c>
      <c r="P359">
        <v>0.88439306358381498</v>
      </c>
      <c r="Q359">
        <v>1.0793329219799801</v>
      </c>
      <c r="R359">
        <v>0.16134930048653201</v>
      </c>
      <c r="S359">
        <v>5.4441733198997104</v>
      </c>
      <c r="T359">
        <v>224.30767590618299</v>
      </c>
      <c r="U359">
        <v>131.62744254474001</v>
      </c>
      <c r="V359">
        <v>-8.3417051879197401E-2</v>
      </c>
      <c r="W359">
        <v>0.39337613529595999</v>
      </c>
      <c r="X359">
        <v>0.178059483080203</v>
      </c>
      <c r="Y359">
        <v>2.75760054895076</v>
      </c>
      <c r="Z359">
        <v>6.7677118804858303</v>
      </c>
      <c r="AA359">
        <v>-9.1101253195935095E-2</v>
      </c>
      <c r="AB359">
        <v>3.0564068674773401</v>
      </c>
      <c r="AC359">
        <v>10</v>
      </c>
      <c r="AD359">
        <v>5</v>
      </c>
      <c r="AE359">
        <v>0</v>
      </c>
      <c r="AF359">
        <v>15</v>
      </c>
    </row>
    <row r="360" spans="1:32" x14ac:dyDescent="0.3">
      <c r="A360" t="s">
        <v>830</v>
      </c>
      <c r="B360" t="s">
        <v>831</v>
      </c>
      <c r="C360" t="s">
        <v>832</v>
      </c>
      <c r="D360" t="s">
        <v>833</v>
      </c>
      <c r="E360" t="s">
        <v>3841</v>
      </c>
      <c r="F360">
        <v>185</v>
      </c>
      <c r="G360">
        <v>185</v>
      </c>
      <c r="H360">
        <v>227</v>
      </c>
      <c r="I360">
        <v>211</v>
      </c>
      <c r="J360">
        <v>67</v>
      </c>
      <c r="K360">
        <v>54</v>
      </c>
      <c r="L360">
        <v>185</v>
      </c>
      <c r="M360">
        <v>0</v>
      </c>
      <c r="N360">
        <v>1.22702702702703</v>
      </c>
      <c r="O360">
        <v>115.900473933649</v>
      </c>
      <c r="P360">
        <v>0.80597014925373101</v>
      </c>
      <c r="Q360">
        <v>1.0793329219799801</v>
      </c>
      <c r="R360">
        <v>0.16134930048653201</v>
      </c>
      <c r="S360">
        <v>0.91536873479891201</v>
      </c>
      <c r="T360">
        <v>224.30767590618299</v>
      </c>
      <c r="U360">
        <v>131.62744254474001</v>
      </c>
      <c r="V360">
        <v>-0.823591189471651</v>
      </c>
      <c r="W360">
        <v>0.39337613529595999</v>
      </c>
      <c r="X360">
        <v>0.178059483080203</v>
      </c>
      <c r="Y360">
        <v>2.3171695594102601</v>
      </c>
      <c r="Z360">
        <v>1.0988903797646701</v>
      </c>
      <c r="AA360">
        <v>-1.00017690272953</v>
      </c>
      <c r="AB360">
        <v>2.5574857792159</v>
      </c>
      <c r="AC360">
        <v>8</v>
      </c>
      <c r="AD360">
        <v>7</v>
      </c>
      <c r="AE360">
        <v>0</v>
      </c>
      <c r="AF360">
        <v>15</v>
      </c>
    </row>
    <row r="361" spans="1:32" x14ac:dyDescent="0.3">
      <c r="A361" t="s">
        <v>2366</v>
      </c>
      <c r="B361" t="s">
        <v>2367</v>
      </c>
      <c r="C361" t="s">
        <v>53</v>
      </c>
      <c r="D361" t="s">
        <v>2368</v>
      </c>
      <c r="E361" t="s">
        <v>3841</v>
      </c>
      <c r="F361">
        <v>260</v>
      </c>
      <c r="G361">
        <v>260</v>
      </c>
      <c r="H361">
        <v>293</v>
      </c>
      <c r="I361">
        <v>285</v>
      </c>
      <c r="J361">
        <v>73</v>
      </c>
      <c r="K361">
        <v>50</v>
      </c>
      <c r="L361">
        <v>256</v>
      </c>
      <c r="M361">
        <v>4</v>
      </c>
      <c r="N361">
        <v>1.12692307692308</v>
      </c>
      <c r="O361">
        <v>93.491228070175495</v>
      </c>
      <c r="P361">
        <v>0.68493150684931503</v>
      </c>
      <c r="Q361">
        <v>1.0793329219799801</v>
      </c>
      <c r="R361">
        <v>0.16134930048653201</v>
      </c>
      <c r="S361">
        <v>0.29495110793534901</v>
      </c>
      <c r="T361">
        <v>224.30767590618299</v>
      </c>
      <c r="U361">
        <v>131.62744254474001</v>
      </c>
      <c r="V361">
        <v>-0.993838711038872</v>
      </c>
      <c r="W361">
        <v>0.39337613529595999</v>
      </c>
      <c r="X361">
        <v>0.178059483080203</v>
      </c>
      <c r="Y361">
        <v>1.63740434662517</v>
      </c>
      <c r="Z361">
        <v>0.32229763514477899</v>
      </c>
      <c r="AA361">
        <v>-1.20927347661634</v>
      </c>
      <c r="AB361">
        <v>1.7874464137324699</v>
      </c>
      <c r="AC361">
        <v>6</v>
      </c>
      <c r="AD361">
        <v>8</v>
      </c>
      <c r="AE361">
        <v>1</v>
      </c>
      <c r="AF361">
        <v>15</v>
      </c>
    </row>
    <row r="362" spans="1:32" x14ac:dyDescent="0.3">
      <c r="A362" t="s">
        <v>2546</v>
      </c>
      <c r="B362" t="s">
        <v>2547</v>
      </c>
      <c r="C362" t="s">
        <v>57</v>
      </c>
      <c r="D362" t="s">
        <v>2548</v>
      </c>
      <c r="E362" t="s">
        <v>3841</v>
      </c>
      <c r="F362">
        <v>171</v>
      </c>
      <c r="G362">
        <v>171</v>
      </c>
      <c r="H362">
        <v>221</v>
      </c>
      <c r="I362">
        <v>275</v>
      </c>
      <c r="J362">
        <v>202</v>
      </c>
      <c r="K362">
        <v>118</v>
      </c>
      <c r="L362">
        <v>164</v>
      </c>
      <c r="M362">
        <v>7</v>
      </c>
      <c r="N362">
        <v>1.29239766081871</v>
      </c>
      <c r="O362">
        <v>268.10909090909098</v>
      </c>
      <c r="P362">
        <v>0.58415841584158401</v>
      </c>
      <c r="Q362">
        <v>1.0793329219799801</v>
      </c>
      <c r="R362">
        <v>0.16134930048653201</v>
      </c>
      <c r="S362">
        <v>1.32051851601624</v>
      </c>
      <c r="T362">
        <v>224.30767590618299</v>
      </c>
      <c r="U362">
        <v>131.62744254474001</v>
      </c>
      <c r="V362">
        <v>0.33276810789679601</v>
      </c>
      <c r="W362">
        <v>0.39337613529595999</v>
      </c>
      <c r="X362">
        <v>0.178059483080203</v>
      </c>
      <c r="Y362">
        <v>1.07145251263978</v>
      </c>
      <c r="Z362">
        <v>1.6060268100564901</v>
      </c>
      <c r="AA362">
        <v>0.42005385914051202</v>
      </c>
      <c r="AB362">
        <v>1.1463350668444099</v>
      </c>
      <c r="AC362">
        <v>9</v>
      </c>
      <c r="AD362">
        <v>4</v>
      </c>
      <c r="AE362">
        <v>2</v>
      </c>
      <c r="AF362">
        <v>15</v>
      </c>
    </row>
    <row r="363" spans="1:32" x14ac:dyDescent="0.3">
      <c r="A363" t="s">
        <v>2450</v>
      </c>
      <c r="B363" t="s">
        <v>2451</v>
      </c>
      <c r="C363" t="s">
        <v>278</v>
      </c>
      <c r="D363" t="s">
        <v>2452</v>
      </c>
      <c r="E363" t="s">
        <v>3841</v>
      </c>
      <c r="F363">
        <v>382</v>
      </c>
      <c r="G363">
        <v>381</v>
      </c>
      <c r="H363">
        <v>422</v>
      </c>
      <c r="I363">
        <v>396</v>
      </c>
      <c r="J363">
        <v>70</v>
      </c>
      <c r="K363">
        <v>43</v>
      </c>
      <c r="L363">
        <v>382</v>
      </c>
      <c r="M363">
        <v>-1</v>
      </c>
      <c r="N363">
        <v>1.10761154855643</v>
      </c>
      <c r="O363">
        <v>64.520202020202007</v>
      </c>
      <c r="P363">
        <v>0.61428571428571399</v>
      </c>
      <c r="Q363">
        <v>1.0793329219799801</v>
      </c>
      <c r="R363">
        <v>0.16134930048653201</v>
      </c>
      <c r="S363">
        <v>0.17526339743140101</v>
      </c>
      <c r="T363">
        <v>224.30767590618299</v>
      </c>
      <c r="U363">
        <v>131.62744254474001</v>
      </c>
      <c r="V363">
        <v>-1.2139373887148901</v>
      </c>
      <c r="W363">
        <v>0.39337613529595999</v>
      </c>
      <c r="X363">
        <v>0.178059483080203</v>
      </c>
      <c r="Y363">
        <v>1.2406504566243799</v>
      </c>
      <c r="Z363">
        <v>0.172481441063672</v>
      </c>
      <c r="AA363">
        <v>-1.4795968210939301</v>
      </c>
      <c r="AB363">
        <v>1.33800282944319</v>
      </c>
      <c r="AC363">
        <v>5</v>
      </c>
      <c r="AD363">
        <v>8</v>
      </c>
      <c r="AE363">
        <v>2</v>
      </c>
      <c r="AF363">
        <v>15</v>
      </c>
    </row>
    <row r="364" spans="1:32" x14ac:dyDescent="0.3">
      <c r="A364" t="s">
        <v>1316</v>
      </c>
      <c r="B364" t="s">
        <v>1317</v>
      </c>
      <c r="C364" t="s">
        <v>143</v>
      </c>
      <c r="D364" t="s">
        <v>1318</v>
      </c>
      <c r="E364" t="s">
        <v>3841</v>
      </c>
      <c r="F364">
        <v>144</v>
      </c>
      <c r="G364">
        <v>144</v>
      </c>
      <c r="H364">
        <v>192</v>
      </c>
      <c r="I364">
        <v>214</v>
      </c>
      <c r="J364">
        <v>188</v>
      </c>
      <c r="K364">
        <v>97</v>
      </c>
      <c r="L364">
        <v>144</v>
      </c>
      <c r="M364">
        <v>0</v>
      </c>
      <c r="N364">
        <v>1.3333333333333299</v>
      </c>
      <c r="O364">
        <v>320.65420560747702</v>
      </c>
      <c r="P364">
        <v>0.51595744680851097</v>
      </c>
      <c r="Q364">
        <v>1.0793329219799801</v>
      </c>
      <c r="R364">
        <v>0.16134930048653201</v>
      </c>
      <c r="S364">
        <v>1.5742269138288201</v>
      </c>
      <c r="T364">
        <v>224.30767590618299</v>
      </c>
      <c r="U364">
        <v>131.62744254474001</v>
      </c>
      <c r="V364">
        <v>0.73196385068823999</v>
      </c>
      <c r="W364">
        <v>0.39337613529595999</v>
      </c>
      <c r="X364">
        <v>0.178059483080203</v>
      </c>
      <c r="Y364">
        <v>0.68842899795085299</v>
      </c>
      <c r="Z364">
        <v>1.9236001549442501</v>
      </c>
      <c r="AA364">
        <v>0.91034271244950404</v>
      </c>
      <c r="AB364">
        <v>0.71244527862198204</v>
      </c>
      <c r="AC364">
        <v>9</v>
      </c>
      <c r="AD364">
        <v>3</v>
      </c>
      <c r="AE364">
        <v>3</v>
      </c>
      <c r="AF364">
        <v>15</v>
      </c>
    </row>
    <row r="365" spans="1:32" x14ac:dyDescent="0.3">
      <c r="A365" t="s">
        <v>2517</v>
      </c>
      <c r="B365" t="s">
        <v>2518</v>
      </c>
      <c r="C365" t="s">
        <v>293</v>
      </c>
      <c r="D365" t="s">
        <v>2519</v>
      </c>
      <c r="E365" t="s">
        <v>3841</v>
      </c>
      <c r="F365">
        <v>463</v>
      </c>
      <c r="G365">
        <v>463</v>
      </c>
      <c r="H365">
        <v>557</v>
      </c>
      <c r="I365">
        <v>577</v>
      </c>
      <c r="J365">
        <v>343</v>
      </c>
      <c r="K365">
        <v>175</v>
      </c>
      <c r="L365">
        <v>401</v>
      </c>
      <c r="M365">
        <v>62</v>
      </c>
      <c r="N365">
        <v>1.2030237580993499</v>
      </c>
      <c r="O365">
        <v>216.97573656845799</v>
      </c>
      <c r="P365">
        <v>0.51020408163265296</v>
      </c>
      <c r="Q365">
        <v>1.0793329219799801</v>
      </c>
      <c r="R365">
        <v>0.16134930048653201</v>
      </c>
      <c r="S365">
        <v>0.76660286562380298</v>
      </c>
      <c r="T365">
        <v>224.30767590618299</v>
      </c>
      <c r="U365">
        <v>131.62744254474001</v>
      </c>
      <c r="V365">
        <v>-5.5702209174456098E-2</v>
      </c>
      <c r="W365">
        <v>0.39337613529595999</v>
      </c>
      <c r="X365">
        <v>0.178059483080203</v>
      </c>
      <c r="Y365">
        <v>0.65611751935767904</v>
      </c>
      <c r="Z365">
        <v>0.91267630452552595</v>
      </c>
      <c r="AA365">
        <v>-5.7062116519956602E-2</v>
      </c>
      <c r="AB365">
        <v>0.67584277233635204</v>
      </c>
      <c r="AC365">
        <v>7</v>
      </c>
      <c r="AD365">
        <v>5</v>
      </c>
      <c r="AE365">
        <v>3</v>
      </c>
      <c r="AF365">
        <v>15</v>
      </c>
    </row>
    <row r="366" spans="1:32" x14ac:dyDescent="0.3">
      <c r="A366" t="s">
        <v>537</v>
      </c>
      <c r="B366" t="s">
        <v>538</v>
      </c>
      <c r="C366" t="s">
        <v>539</v>
      </c>
      <c r="D366" t="s">
        <v>540</v>
      </c>
      <c r="E366" t="s">
        <v>3841</v>
      </c>
      <c r="F366">
        <v>267</v>
      </c>
      <c r="G366">
        <v>267</v>
      </c>
      <c r="H366">
        <v>300</v>
      </c>
      <c r="I366">
        <v>291</v>
      </c>
      <c r="J366">
        <v>142</v>
      </c>
      <c r="K366">
        <v>74</v>
      </c>
      <c r="L366">
        <v>267</v>
      </c>
      <c r="M366">
        <v>0</v>
      </c>
      <c r="N366">
        <v>1.1235955056179801</v>
      </c>
      <c r="O366">
        <v>178.109965635739</v>
      </c>
      <c r="P366">
        <v>0.52112676056338003</v>
      </c>
      <c r="Q366">
        <v>1.0793329219799801</v>
      </c>
      <c r="R366">
        <v>0.16134930048653201</v>
      </c>
      <c r="S366">
        <v>0.27432770705870901</v>
      </c>
      <c r="T366">
        <v>224.30767590618299</v>
      </c>
      <c r="U366">
        <v>131.62744254474001</v>
      </c>
      <c r="V366">
        <v>-0.350973242184979</v>
      </c>
      <c r="W366">
        <v>0.39337613529595999</v>
      </c>
      <c r="X366">
        <v>0.178059483080203</v>
      </c>
      <c r="Y366">
        <v>0.71746038490900399</v>
      </c>
      <c r="Z366">
        <v>0.29648279237322001</v>
      </c>
      <c r="AA366">
        <v>-0.41971151547841101</v>
      </c>
      <c r="AB366">
        <v>0.74533209067399298</v>
      </c>
      <c r="AC366">
        <v>6</v>
      </c>
      <c r="AD366">
        <v>6</v>
      </c>
      <c r="AE366">
        <v>3</v>
      </c>
      <c r="AF366">
        <v>15</v>
      </c>
    </row>
    <row r="367" spans="1:32" x14ac:dyDescent="0.3">
      <c r="A367" t="s">
        <v>59</v>
      </c>
      <c r="B367" t="s">
        <v>60</v>
      </c>
      <c r="C367" t="s">
        <v>61</v>
      </c>
      <c r="D367" t="s">
        <v>62</v>
      </c>
      <c r="E367" t="s">
        <v>3841</v>
      </c>
      <c r="F367">
        <v>429</v>
      </c>
      <c r="G367">
        <v>429</v>
      </c>
      <c r="H367">
        <v>463</v>
      </c>
      <c r="I367">
        <v>429</v>
      </c>
      <c r="J367">
        <v>177</v>
      </c>
      <c r="K367">
        <v>101</v>
      </c>
      <c r="L367">
        <v>428</v>
      </c>
      <c r="M367">
        <v>1</v>
      </c>
      <c r="N367">
        <v>1.0792540792540799</v>
      </c>
      <c r="O367">
        <v>150.594405594406</v>
      </c>
      <c r="P367">
        <v>0.57062146892655397</v>
      </c>
      <c r="Q367">
        <v>1.0793329219799801</v>
      </c>
      <c r="R367">
        <v>0.16134930048653201</v>
      </c>
      <c r="S367">
        <v>-4.8864622073840403E-4</v>
      </c>
      <c r="T367">
        <v>224.30767590618299</v>
      </c>
      <c r="U367">
        <v>131.62744254474001</v>
      </c>
      <c r="V367">
        <v>-0.56001445357203905</v>
      </c>
      <c r="W367">
        <v>0.39337613529595999</v>
      </c>
      <c r="X367">
        <v>0.178059483080203</v>
      </c>
      <c r="Y367">
        <v>0.99542765464930605</v>
      </c>
      <c r="Z367">
        <v>-4.7511924763738701E-2</v>
      </c>
      <c r="AA367">
        <v>-0.676454172874008</v>
      </c>
      <c r="AB367">
        <v>1.0602139586928201</v>
      </c>
      <c r="AC367">
        <v>5</v>
      </c>
      <c r="AD367">
        <v>7</v>
      </c>
      <c r="AE367">
        <v>3</v>
      </c>
      <c r="AF367">
        <v>15</v>
      </c>
    </row>
    <row r="368" spans="1:32" x14ac:dyDescent="0.3">
      <c r="A368" t="s">
        <v>1046</v>
      </c>
      <c r="B368" t="s">
        <v>1047</v>
      </c>
      <c r="C368" t="s">
        <v>132</v>
      </c>
      <c r="D368" t="s">
        <v>1048</v>
      </c>
      <c r="E368" t="s">
        <v>3841</v>
      </c>
      <c r="F368">
        <v>194</v>
      </c>
      <c r="G368">
        <v>194</v>
      </c>
      <c r="H368">
        <v>202</v>
      </c>
      <c r="I368">
        <v>196</v>
      </c>
      <c r="J368">
        <v>57</v>
      </c>
      <c r="K368">
        <v>32</v>
      </c>
      <c r="L368">
        <v>194</v>
      </c>
      <c r="M368">
        <v>0</v>
      </c>
      <c r="N368">
        <v>1.0412371134020599</v>
      </c>
      <c r="O368">
        <v>106.147959183673</v>
      </c>
      <c r="P368">
        <v>0.56140350877193002</v>
      </c>
      <c r="Q368">
        <v>1.0793329219799801</v>
      </c>
      <c r="R368">
        <v>0.16134930048653201</v>
      </c>
      <c r="S368">
        <v>-0.23610767733758301</v>
      </c>
      <c r="T368">
        <v>224.30767590618299</v>
      </c>
      <c r="U368">
        <v>131.62744254474001</v>
      </c>
      <c r="V368">
        <v>-0.89768299404850405</v>
      </c>
      <c r="W368">
        <v>0.39337613529595999</v>
      </c>
      <c r="X368">
        <v>0.178059483080203</v>
      </c>
      <c r="Y368">
        <v>0.94365866152877698</v>
      </c>
      <c r="Z368">
        <v>-0.34244234281897701</v>
      </c>
      <c r="AA368">
        <v>-1.0911758338593001</v>
      </c>
      <c r="AB368">
        <v>1.00156994181099</v>
      </c>
      <c r="AC368">
        <v>4</v>
      </c>
      <c r="AD368">
        <v>8</v>
      </c>
      <c r="AE368">
        <v>3</v>
      </c>
      <c r="AF368">
        <v>15</v>
      </c>
    </row>
    <row r="369" spans="1:32" x14ac:dyDescent="0.3">
      <c r="A369" t="s">
        <v>1246</v>
      </c>
      <c r="B369" t="s">
        <v>1247</v>
      </c>
      <c r="C369" t="s">
        <v>680</v>
      </c>
      <c r="D369" t="s">
        <v>1248</v>
      </c>
      <c r="E369" t="s">
        <v>3841</v>
      </c>
      <c r="F369">
        <v>281</v>
      </c>
      <c r="G369">
        <v>281</v>
      </c>
      <c r="H369">
        <v>283</v>
      </c>
      <c r="I369">
        <v>283</v>
      </c>
      <c r="J369">
        <v>80</v>
      </c>
      <c r="K369">
        <v>41</v>
      </c>
      <c r="L369">
        <v>281</v>
      </c>
      <c r="M369">
        <v>0</v>
      </c>
      <c r="N369">
        <v>1.0071174377224199</v>
      </c>
      <c r="O369">
        <v>103.180212014134</v>
      </c>
      <c r="P369">
        <v>0.51249999999999996</v>
      </c>
      <c r="Q369">
        <v>1.0793329219799801</v>
      </c>
      <c r="R369">
        <v>0.16134930048653201</v>
      </c>
      <c r="S369">
        <v>-0.447572341744294</v>
      </c>
      <c r="T369">
        <v>224.30767590618299</v>
      </c>
      <c r="U369">
        <v>131.62744254474001</v>
      </c>
      <c r="V369">
        <v>-0.92022956269835399</v>
      </c>
      <c r="W369">
        <v>0.39337613529595999</v>
      </c>
      <c r="X369">
        <v>0.178059483080203</v>
      </c>
      <c r="Y369">
        <v>0.669011628267974</v>
      </c>
      <c r="Z369">
        <v>-0.60713811710239496</v>
      </c>
      <c r="AA369">
        <v>-1.1188673398159801</v>
      </c>
      <c r="AB369">
        <v>0.69044924418429698</v>
      </c>
      <c r="AC369">
        <v>4</v>
      </c>
      <c r="AD369">
        <v>8</v>
      </c>
      <c r="AE369">
        <v>3</v>
      </c>
      <c r="AF369">
        <v>15</v>
      </c>
    </row>
    <row r="370" spans="1:32" x14ac:dyDescent="0.3">
      <c r="A370" t="s">
        <v>3783</v>
      </c>
      <c r="B370" t="s">
        <v>3784</v>
      </c>
      <c r="C370" t="s">
        <v>29</v>
      </c>
      <c r="D370" t="s">
        <v>3785</v>
      </c>
      <c r="E370" t="s">
        <v>3841</v>
      </c>
      <c r="F370">
        <v>333</v>
      </c>
      <c r="G370">
        <v>333</v>
      </c>
      <c r="H370">
        <v>340</v>
      </c>
      <c r="I370">
        <v>303</v>
      </c>
      <c r="J370">
        <v>80</v>
      </c>
      <c r="K370">
        <v>46</v>
      </c>
      <c r="L370">
        <v>308</v>
      </c>
      <c r="M370">
        <v>25</v>
      </c>
      <c r="N370">
        <v>1.02102102102102</v>
      </c>
      <c r="O370">
        <v>96.369636963696394</v>
      </c>
      <c r="P370">
        <v>0.57499999999999996</v>
      </c>
      <c r="Q370">
        <v>1.0793329219799801</v>
      </c>
      <c r="R370">
        <v>0.16134930048653201</v>
      </c>
      <c r="S370">
        <v>-0.36140163473362602</v>
      </c>
      <c r="T370">
        <v>224.30767590618299</v>
      </c>
      <c r="U370">
        <v>131.62744254474001</v>
      </c>
      <c r="V370">
        <v>-0.971970863135176</v>
      </c>
      <c r="W370">
        <v>0.39337613529595999</v>
      </c>
      <c r="X370">
        <v>0.178059483080203</v>
      </c>
      <c r="Y370">
        <v>1.0200179263815601</v>
      </c>
      <c r="Z370">
        <v>-0.49927602072458299</v>
      </c>
      <c r="AA370">
        <v>-1.1824155697707699</v>
      </c>
      <c r="AB370">
        <v>1.0880698667116899</v>
      </c>
      <c r="AC370">
        <v>4</v>
      </c>
      <c r="AD370">
        <v>8</v>
      </c>
      <c r="AE370">
        <v>3</v>
      </c>
      <c r="AF370">
        <v>15</v>
      </c>
    </row>
    <row r="371" spans="1:32" x14ac:dyDescent="0.3">
      <c r="A371" t="s">
        <v>106</v>
      </c>
      <c r="B371" t="s">
        <v>107</v>
      </c>
      <c r="C371" t="s">
        <v>108</v>
      </c>
      <c r="D371" t="s">
        <v>109</v>
      </c>
      <c r="E371" t="s">
        <v>3841</v>
      </c>
      <c r="F371">
        <v>296</v>
      </c>
      <c r="G371">
        <v>296</v>
      </c>
      <c r="H371">
        <v>367</v>
      </c>
      <c r="I371">
        <v>325</v>
      </c>
      <c r="J371">
        <v>261</v>
      </c>
      <c r="K371">
        <v>117</v>
      </c>
      <c r="L371">
        <v>296</v>
      </c>
      <c r="M371">
        <v>0</v>
      </c>
      <c r="N371">
        <v>1.23986486486486</v>
      </c>
      <c r="O371">
        <v>293.12307692307701</v>
      </c>
      <c r="P371">
        <v>0.44827586206896602</v>
      </c>
      <c r="Q371">
        <v>1.0793329219799801</v>
      </c>
      <c r="R371">
        <v>0.16134930048653201</v>
      </c>
      <c r="S371">
        <v>0.99493423523261004</v>
      </c>
      <c r="T371">
        <v>224.30767590618299</v>
      </c>
      <c r="U371">
        <v>131.62744254474001</v>
      </c>
      <c r="V371">
        <v>0.52280436120684404</v>
      </c>
      <c r="W371">
        <v>0.39337613529595999</v>
      </c>
      <c r="X371">
        <v>0.178059483080203</v>
      </c>
      <c r="Y371">
        <v>0.30832239779263698</v>
      </c>
      <c r="Z371">
        <v>1.19848456871644</v>
      </c>
      <c r="AA371">
        <v>0.65345478689338499</v>
      </c>
      <c r="AB371">
        <v>0.281859776897529</v>
      </c>
      <c r="AC371">
        <v>8</v>
      </c>
      <c r="AD371">
        <v>3</v>
      </c>
      <c r="AE371">
        <v>4</v>
      </c>
      <c r="AF371">
        <v>15</v>
      </c>
    </row>
    <row r="372" spans="1:32" x14ac:dyDescent="0.3">
      <c r="A372" t="s">
        <v>3079</v>
      </c>
      <c r="B372" t="s">
        <v>3080</v>
      </c>
      <c r="C372" t="s">
        <v>383</v>
      </c>
      <c r="D372" t="s">
        <v>3081</v>
      </c>
      <c r="E372" t="s">
        <v>3841</v>
      </c>
      <c r="F372">
        <v>125</v>
      </c>
      <c r="G372">
        <v>125</v>
      </c>
      <c r="H372">
        <v>154</v>
      </c>
      <c r="I372">
        <v>156</v>
      </c>
      <c r="J372">
        <v>142</v>
      </c>
      <c r="K372">
        <v>63</v>
      </c>
      <c r="L372">
        <v>125</v>
      </c>
      <c r="M372">
        <v>0</v>
      </c>
      <c r="N372">
        <v>1.232</v>
      </c>
      <c r="O372">
        <v>332.24358974359001</v>
      </c>
      <c r="P372">
        <v>0.44366197183098599</v>
      </c>
      <c r="Q372">
        <v>1.0793329219799801</v>
      </c>
      <c r="R372">
        <v>0.16134930048653201</v>
      </c>
      <c r="S372">
        <v>0.94618989707217604</v>
      </c>
      <c r="T372">
        <v>224.30767590618299</v>
      </c>
      <c r="U372">
        <v>131.62744254474001</v>
      </c>
      <c r="V372">
        <v>0.82001071927473501</v>
      </c>
      <c r="W372">
        <v>0.39337613529595999</v>
      </c>
      <c r="X372">
        <v>0.178059483080203</v>
      </c>
      <c r="Y372">
        <v>0.28241032527526799</v>
      </c>
      <c r="Z372">
        <v>1.13747002348493</v>
      </c>
      <c r="AA372">
        <v>1.01848113580757</v>
      </c>
      <c r="AB372">
        <v>0.25250653035835302</v>
      </c>
      <c r="AC372">
        <v>8</v>
      </c>
      <c r="AD372">
        <v>3</v>
      </c>
      <c r="AE372">
        <v>4</v>
      </c>
      <c r="AF372">
        <v>15</v>
      </c>
    </row>
    <row r="373" spans="1:32" x14ac:dyDescent="0.3">
      <c r="A373" t="s">
        <v>1351</v>
      </c>
      <c r="B373" t="s">
        <v>1352</v>
      </c>
      <c r="C373" t="s">
        <v>646</v>
      </c>
      <c r="D373" t="s">
        <v>1353</v>
      </c>
      <c r="E373" t="s">
        <v>3841</v>
      </c>
      <c r="F373">
        <v>188</v>
      </c>
      <c r="G373">
        <v>188</v>
      </c>
      <c r="H373">
        <v>225</v>
      </c>
      <c r="I373">
        <v>228</v>
      </c>
      <c r="J373">
        <v>174</v>
      </c>
      <c r="K373">
        <v>87</v>
      </c>
      <c r="L373">
        <v>188</v>
      </c>
      <c r="M373">
        <v>0</v>
      </c>
      <c r="N373">
        <v>1.1968085106383</v>
      </c>
      <c r="O373">
        <v>278.552631578947</v>
      </c>
      <c r="P373">
        <v>0.5</v>
      </c>
      <c r="Q373">
        <v>1.0793329219799801</v>
      </c>
      <c r="R373">
        <v>0.16134930048653201</v>
      </c>
      <c r="S373">
        <v>0.72808241686875597</v>
      </c>
      <c r="T373">
        <v>224.30767590618299</v>
      </c>
      <c r="U373">
        <v>131.62744254474001</v>
      </c>
      <c r="V373">
        <v>0.41210977455803799</v>
      </c>
      <c r="W373">
        <v>0.39337613529595999</v>
      </c>
      <c r="X373">
        <v>0.178059483080203</v>
      </c>
      <c r="Y373">
        <v>0.59881036864525805</v>
      </c>
      <c r="Z373">
        <v>0.86445926534515705</v>
      </c>
      <c r="AA373">
        <v>0.51750062672111596</v>
      </c>
      <c r="AB373">
        <v>0.61092511967881902</v>
      </c>
      <c r="AC373">
        <v>7</v>
      </c>
      <c r="AD373">
        <v>4</v>
      </c>
      <c r="AE373">
        <v>4</v>
      </c>
      <c r="AF373">
        <v>15</v>
      </c>
    </row>
    <row r="374" spans="1:32" x14ac:dyDescent="0.3">
      <c r="A374" t="s">
        <v>1475</v>
      </c>
      <c r="B374" t="s">
        <v>1476</v>
      </c>
      <c r="C374" t="s">
        <v>120</v>
      </c>
      <c r="D374" t="s">
        <v>1477</v>
      </c>
      <c r="E374" t="s">
        <v>3841</v>
      </c>
      <c r="F374">
        <v>362</v>
      </c>
      <c r="G374">
        <v>362</v>
      </c>
      <c r="H374">
        <v>434</v>
      </c>
      <c r="I374">
        <v>487</v>
      </c>
      <c r="J374">
        <v>333</v>
      </c>
      <c r="K374">
        <v>159</v>
      </c>
      <c r="L374">
        <v>362</v>
      </c>
      <c r="M374">
        <v>0</v>
      </c>
      <c r="N374">
        <v>1.19889502762431</v>
      </c>
      <c r="O374">
        <v>249.579055441478</v>
      </c>
      <c r="P374">
        <v>0.47747747747747699</v>
      </c>
      <c r="Q374">
        <v>1.0793329219799801</v>
      </c>
      <c r="R374">
        <v>0.16134930048653201</v>
      </c>
      <c r="S374">
        <v>0.74101409354612402</v>
      </c>
      <c r="T374">
        <v>224.30767590618299</v>
      </c>
      <c r="U374">
        <v>131.62744254474001</v>
      </c>
      <c r="V374">
        <v>0.19199172335742401</v>
      </c>
      <c r="W374">
        <v>0.39337613529595999</v>
      </c>
      <c r="X374">
        <v>0.178059483080203</v>
      </c>
      <c r="Y374">
        <v>0.47232161256829103</v>
      </c>
      <c r="Z374">
        <v>0.88064617856066896</v>
      </c>
      <c r="AA374">
        <v>0.24715348784358199</v>
      </c>
      <c r="AB374">
        <v>0.46763840885813701</v>
      </c>
      <c r="AC374">
        <v>7</v>
      </c>
      <c r="AD374">
        <v>4</v>
      </c>
      <c r="AE374">
        <v>4</v>
      </c>
      <c r="AF374">
        <v>15</v>
      </c>
    </row>
    <row r="375" spans="1:32" x14ac:dyDescent="0.3">
      <c r="A375" t="s">
        <v>1168</v>
      </c>
      <c r="B375" t="s">
        <v>1169</v>
      </c>
      <c r="C375" t="s">
        <v>383</v>
      </c>
      <c r="D375" t="s">
        <v>1170</v>
      </c>
      <c r="E375" t="s">
        <v>3841</v>
      </c>
      <c r="F375">
        <v>237</v>
      </c>
      <c r="G375">
        <v>237</v>
      </c>
      <c r="H375">
        <v>276</v>
      </c>
      <c r="I375">
        <v>259</v>
      </c>
      <c r="J375">
        <v>151</v>
      </c>
      <c r="K375">
        <v>67</v>
      </c>
      <c r="L375">
        <v>225</v>
      </c>
      <c r="M375">
        <v>12</v>
      </c>
      <c r="N375">
        <v>1.16455696202532</v>
      </c>
      <c r="O375">
        <v>212.79922779922799</v>
      </c>
      <c r="P375">
        <v>0.443708609271523</v>
      </c>
      <c r="Q375">
        <v>1.0793329219799801</v>
      </c>
      <c r="R375">
        <v>0.16134930048653201</v>
      </c>
      <c r="S375">
        <v>0.52819590657258197</v>
      </c>
      <c r="T375">
        <v>224.30767590618299</v>
      </c>
      <c r="U375">
        <v>131.62744254474001</v>
      </c>
      <c r="V375">
        <v>-8.7431981389776398E-2</v>
      </c>
      <c r="W375">
        <v>0.39337613529595999</v>
      </c>
      <c r="X375">
        <v>0.178059483080203</v>
      </c>
      <c r="Y375">
        <v>0.282672245840971</v>
      </c>
      <c r="Z375">
        <v>0.61425616517190196</v>
      </c>
      <c r="AA375">
        <v>-9.6032355847715203E-2</v>
      </c>
      <c r="AB375">
        <v>0.25280323448858499</v>
      </c>
      <c r="AC375">
        <v>6</v>
      </c>
      <c r="AD375">
        <v>5</v>
      </c>
      <c r="AE375">
        <v>4</v>
      </c>
      <c r="AF375">
        <v>15</v>
      </c>
    </row>
    <row r="376" spans="1:32" x14ac:dyDescent="0.3">
      <c r="A376" t="s">
        <v>276</v>
      </c>
      <c r="B376" t="s">
        <v>277</v>
      </c>
      <c r="C376" t="s">
        <v>278</v>
      </c>
      <c r="D376" t="s">
        <v>279</v>
      </c>
      <c r="E376" t="s">
        <v>3841</v>
      </c>
      <c r="F376">
        <v>379</v>
      </c>
      <c r="G376">
        <v>379</v>
      </c>
      <c r="H376">
        <v>383</v>
      </c>
      <c r="I376">
        <v>350</v>
      </c>
      <c r="J376">
        <v>124</v>
      </c>
      <c r="K376">
        <v>61</v>
      </c>
      <c r="L376">
        <v>379</v>
      </c>
      <c r="M376">
        <v>0</v>
      </c>
      <c r="N376">
        <v>1.01055408970976</v>
      </c>
      <c r="O376">
        <v>129.314285714286</v>
      </c>
      <c r="P376">
        <v>0.49193548387096803</v>
      </c>
      <c r="Q376">
        <v>1.0793329219799801</v>
      </c>
      <c r="R376">
        <v>0.16134930048653201</v>
      </c>
      <c r="S376">
        <v>-0.42627288784533302</v>
      </c>
      <c r="T376">
        <v>224.30767590618299</v>
      </c>
      <c r="U376">
        <v>131.62744254474001</v>
      </c>
      <c r="V376">
        <v>-0.72168377927428995</v>
      </c>
      <c r="W376">
        <v>0.39337613529595999</v>
      </c>
      <c r="X376">
        <v>0.178059483080203</v>
      </c>
      <c r="Y376">
        <v>0.55351923340479503</v>
      </c>
      <c r="Z376">
        <v>-0.58047704132683997</v>
      </c>
      <c r="AA376">
        <v>-0.87501507875823104</v>
      </c>
      <c r="AB376">
        <v>0.55961923290109095</v>
      </c>
      <c r="AC376">
        <v>4</v>
      </c>
      <c r="AD376">
        <v>7</v>
      </c>
      <c r="AE376">
        <v>4</v>
      </c>
      <c r="AF376">
        <v>15</v>
      </c>
    </row>
    <row r="377" spans="1:32" x14ac:dyDescent="0.3">
      <c r="A377" t="s">
        <v>3955</v>
      </c>
      <c r="B377" t="s">
        <v>3956</v>
      </c>
      <c r="C377" t="s">
        <v>124</v>
      </c>
      <c r="D377" t="s">
        <v>3957</v>
      </c>
      <c r="E377" t="s">
        <v>3841</v>
      </c>
      <c r="F377">
        <v>259</v>
      </c>
      <c r="G377">
        <v>259</v>
      </c>
      <c r="H377">
        <v>262</v>
      </c>
      <c r="I377">
        <v>252</v>
      </c>
      <c r="J377">
        <v>102</v>
      </c>
      <c r="K377">
        <v>45</v>
      </c>
      <c r="L377">
        <v>258</v>
      </c>
      <c r="M377">
        <v>1</v>
      </c>
      <c r="N377">
        <v>1.01158301158301</v>
      </c>
      <c r="O377">
        <v>147.73809523809501</v>
      </c>
      <c r="P377">
        <v>0.441176470588235</v>
      </c>
      <c r="Q377">
        <v>1.0793329219799801</v>
      </c>
      <c r="R377">
        <v>0.16134930048653201</v>
      </c>
      <c r="S377">
        <v>-0.41989590405831601</v>
      </c>
      <c r="T377">
        <v>224.30767590618299</v>
      </c>
      <c r="U377">
        <v>131.62744254474001</v>
      </c>
      <c r="V377">
        <v>-0.581714414469931</v>
      </c>
      <c r="W377">
        <v>0.39337613529595999</v>
      </c>
      <c r="X377">
        <v>0.178059483080203</v>
      </c>
      <c r="Y377">
        <v>0.26845149983247402</v>
      </c>
      <c r="Z377">
        <v>-0.57249480625303695</v>
      </c>
      <c r="AA377">
        <v>-0.70310588231129001</v>
      </c>
      <c r="AB377">
        <v>0.236693945535392</v>
      </c>
      <c r="AC377">
        <v>4</v>
      </c>
      <c r="AD377">
        <v>7</v>
      </c>
      <c r="AE377">
        <v>4</v>
      </c>
      <c r="AF377">
        <v>15</v>
      </c>
    </row>
    <row r="378" spans="1:32" x14ac:dyDescent="0.3">
      <c r="A378" t="s">
        <v>3901</v>
      </c>
      <c r="B378" t="s">
        <v>3902</v>
      </c>
      <c r="C378" t="s">
        <v>982</v>
      </c>
      <c r="D378" t="s">
        <v>3903</v>
      </c>
      <c r="E378" t="s">
        <v>3841</v>
      </c>
      <c r="F378">
        <v>54</v>
      </c>
      <c r="G378">
        <v>54</v>
      </c>
      <c r="H378">
        <v>85</v>
      </c>
      <c r="I378">
        <v>80</v>
      </c>
      <c r="J378">
        <v>140</v>
      </c>
      <c r="K378">
        <v>60</v>
      </c>
      <c r="L378">
        <v>54</v>
      </c>
      <c r="M378">
        <v>0</v>
      </c>
      <c r="N378">
        <v>1.57407407407407</v>
      </c>
      <c r="O378">
        <v>638.75</v>
      </c>
      <c r="P378">
        <v>0.42857142857142899</v>
      </c>
      <c r="Q378">
        <v>1.0793329219799801</v>
      </c>
      <c r="R378">
        <v>0.16134930048653201</v>
      </c>
      <c r="S378">
        <v>3.0662739200123799</v>
      </c>
      <c r="T378">
        <v>224.30767590618299</v>
      </c>
      <c r="U378">
        <v>131.62744254474001</v>
      </c>
      <c r="V378">
        <v>3.1486012041368001</v>
      </c>
      <c r="W378">
        <v>0.39337613529595999</v>
      </c>
      <c r="X378">
        <v>0.178059483080203</v>
      </c>
      <c r="Y378">
        <v>0.197660313658306</v>
      </c>
      <c r="Z378">
        <v>3.7912338736889799</v>
      </c>
      <c r="AA378">
        <v>3.87843638148692</v>
      </c>
      <c r="AB378">
        <v>0.15650155107608599</v>
      </c>
      <c r="AC378">
        <v>10</v>
      </c>
      <c r="AD378">
        <v>0</v>
      </c>
      <c r="AE378">
        <v>5</v>
      </c>
      <c r="AF378">
        <v>15</v>
      </c>
    </row>
    <row r="379" spans="1:32" x14ac:dyDescent="0.3">
      <c r="A379" t="s">
        <v>3550</v>
      </c>
      <c r="B379" t="s">
        <v>3551</v>
      </c>
      <c r="C379" t="s">
        <v>233</v>
      </c>
      <c r="D379" t="s">
        <v>3549</v>
      </c>
      <c r="E379" t="s">
        <v>3841</v>
      </c>
      <c r="F379">
        <v>289</v>
      </c>
      <c r="G379">
        <v>286</v>
      </c>
      <c r="H379">
        <v>359</v>
      </c>
      <c r="I379">
        <v>296</v>
      </c>
      <c r="J379">
        <v>278</v>
      </c>
      <c r="K379">
        <v>112</v>
      </c>
      <c r="L379">
        <v>289</v>
      </c>
      <c r="M379">
        <v>-3</v>
      </c>
      <c r="N379">
        <v>1.2552447552447601</v>
      </c>
      <c r="O379">
        <v>342.80405405405401</v>
      </c>
      <c r="P379">
        <v>0.402877697841727</v>
      </c>
      <c r="Q379">
        <v>1.0793329219799801</v>
      </c>
      <c r="R379">
        <v>0.16134930048653201</v>
      </c>
      <c r="S379">
        <v>1.0902547004191001</v>
      </c>
      <c r="T379">
        <v>224.30767590618299</v>
      </c>
      <c r="U379">
        <v>131.62744254474001</v>
      </c>
      <c r="V379">
        <v>0.90024067821262699</v>
      </c>
      <c r="W379">
        <v>0.39337613529595999</v>
      </c>
      <c r="X379">
        <v>0.178059483080203</v>
      </c>
      <c r="Y379">
        <v>5.3361732727747697E-2</v>
      </c>
      <c r="Z379">
        <v>1.31779965338262</v>
      </c>
      <c r="AA379">
        <v>1.11701889649015</v>
      </c>
      <c r="AB379">
        <v>-6.9601642486382701E-3</v>
      </c>
      <c r="AC379">
        <v>8</v>
      </c>
      <c r="AD379">
        <v>2</v>
      </c>
      <c r="AE379">
        <v>5</v>
      </c>
      <c r="AF379">
        <v>15</v>
      </c>
    </row>
    <row r="380" spans="1:32" x14ac:dyDescent="0.3">
      <c r="A380" t="s">
        <v>3894</v>
      </c>
      <c r="B380" t="s">
        <v>3895</v>
      </c>
      <c r="C380" t="s">
        <v>3896</v>
      </c>
      <c r="D380" t="s">
        <v>3897</v>
      </c>
      <c r="E380" t="s">
        <v>3841</v>
      </c>
      <c r="F380">
        <v>262</v>
      </c>
      <c r="G380">
        <v>262</v>
      </c>
      <c r="H380">
        <v>299</v>
      </c>
      <c r="I380">
        <v>271</v>
      </c>
      <c r="J380">
        <v>204</v>
      </c>
      <c r="K380">
        <v>85</v>
      </c>
      <c r="L380">
        <v>250</v>
      </c>
      <c r="M380">
        <v>12</v>
      </c>
      <c r="N380">
        <v>1.1412213740457999</v>
      </c>
      <c r="O380">
        <v>274.76014760147598</v>
      </c>
      <c r="P380">
        <v>0.41666666666666702</v>
      </c>
      <c r="Q380">
        <v>1.0793329219799801</v>
      </c>
      <c r="R380">
        <v>0.16134930048653201</v>
      </c>
      <c r="S380">
        <v>0.38356814612274498</v>
      </c>
      <c r="T380">
        <v>224.30767590618299</v>
      </c>
      <c r="U380">
        <v>131.62744254474001</v>
      </c>
      <c r="V380">
        <v>0.38329751547169799</v>
      </c>
      <c r="W380">
        <v>0.39337613529595999</v>
      </c>
      <c r="X380">
        <v>0.178059483080203</v>
      </c>
      <c r="Y380">
        <v>0.13080197116048101</v>
      </c>
      <c r="Z380">
        <v>0.43322186734937002</v>
      </c>
      <c r="AA380">
        <v>0.48211365247659499</v>
      </c>
      <c r="AB380">
        <v>8.0764289642297094E-2</v>
      </c>
      <c r="AC380">
        <v>6</v>
      </c>
      <c r="AD380">
        <v>4</v>
      </c>
      <c r="AE380">
        <v>5</v>
      </c>
      <c r="AF380">
        <v>15</v>
      </c>
    </row>
    <row r="381" spans="1:32" x14ac:dyDescent="0.3">
      <c r="A381" t="s">
        <v>2391</v>
      </c>
      <c r="B381" t="s">
        <v>2392</v>
      </c>
      <c r="C381" t="s">
        <v>2393</v>
      </c>
      <c r="D381" t="s">
        <v>2394</v>
      </c>
      <c r="E381" t="s">
        <v>3841</v>
      </c>
      <c r="F381">
        <v>341</v>
      </c>
      <c r="G381">
        <v>341</v>
      </c>
      <c r="H381">
        <v>386</v>
      </c>
      <c r="I381">
        <v>364</v>
      </c>
      <c r="J381">
        <v>249</v>
      </c>
      <c r="K381">
        <v>93</v>
      </c>
      <c r="L381">
        <v>315</v>
      </c>
      <c r="M381">
        <v>26</v>
      </c>
      <c r="N381">
        <v>1.1319648093841601</v>
      </c>
      <c r="O381">
        <v>249.68406593406601</v>
      </c>
      <c r="P381">
        <v>0.373493975903614</v>
      </c>
      <c r="Q381">
        <v>1.0793329219799801</v>
      </c>
      <c r="R381">
        <v>0.16134930048653201</v>
      </c>
      <c r="S381">
        <v>0.32619842320653197</v>
      </c>
      <c r="T381">
        <v>224.30767590618299</v>
      </c>
      <c r="U381">
        <v>131.62744254474001</v>
      </c>
      <c r="V381">
        <v>0.19278950906652401</v>
      </c>
      <c r="W381">
        <v>0.39337613529595999</v>
      </c>
      <c r="X381">
        <v>0.178059483080203</v>
      </c>
      <c r="Y381">
        <v>-0.111660210668982</v>
      </c>
      <c r="Z381">
        <v>0.36141070556337102</v>
      </c>
      <c r="AA381">
        <v>0.24813332154061801</v>
      </c>
      <c r="AB381">
        <v>-0.19389734519590099</v>
      </c>
      <c r="AC381">
        <v>6</v>
      </c>
      <c r="AD381">
        <v>4</v>
      </c>
      <c r="AE381">
        <v>5</v>
      </c>
      <c r="AF381">
        <v>15</v>
      </c>
    </row>
    <row r="382" spans="1:32" x14ac:dyDescent="0.3">
      <c r="A382" t="s">
        <v>3857</v>
      </c>
      <c r="B382" t="s">
        <v>3858</v>
      </c>
      <c r="C382" t="s">
        <v>124</v>
      </c>
      <c r="D382" t="s">
        <v>3859</v>
      </c>
      <c r="E382" t="s">
        <v>3841</v>
      </c>
      <c r="F382">
        <v>289</v>
      </c>
      <c r="G382">
        <v>289</v>
      </c>
      <c r="H382">
        <v>313</v>
      </c>
      <c r="I382">
        <v>292</v>
      </c>
      <c r="J382">
        <v>194</v>
      </c>
      <c r="K382">
        <v>75</v>
      </c>
      <c r="L382">
        <v>284</v>
      </c>
      <c r="M382">
        <v>5</v>
      </c>
      <c r="N382">
        <v>1.0830449826989601</v>
      </c>
      <c r="O382">
        <v>242.5</v>
      </c>
      <c r="P382">
        <v>0.38659793814433002</v>
      </c>
      <c r="Q382">
        <v>1.0793329219799801</v>
      </c>
      <c r="R382">
        <v>0.16134930048653201</v>
      </c>
      <c r="S382">
        <v>2.3006363881267401E-2</v>
      </c>
      <c r="T382">
        <v>224.30767590618299</v>
      </c>
      <c r="U382">
        <v>131.62744254474001</v>
      </c>
      <c r="V382">
        <v>0.13821072370704901</v>
      </c>
      <c r="W382">
        <v>0.39337613529595999</v>
      </c>
      <c r="X382">
        <v>0.178059483080203</v>
      </c>
      <c r="Y382">
        <v>-3.8067038241243002E-2</v>
      </c>
      <c r="Z382">
        <v>-1.81026146636547E-2</v>
      </c>
      <c r="AA382">
        <v>0.181100116472411</v>
      </c>
      <c r="AB382">
        <v>-0.11053085521624199</v>
      </c>
      <c r="AC382">
        <v>5</v>
      </c>
      <c r="AD382">
        <v>5</v>
      </c>
      <c r="AE382">
        <v>5</v>
      </c>
      <c r="AF382">
        <v>15</v>
      </c>
    </row>
    <row r="383" spans="1:32" x14ac:dyDescent="0.3">
      <c r="A383" t="s">
        <v>1469</v>
      </c>
      <c r="B383" t="s">
        <v>1470</v>
      </c>
      <c r="C383" t="s">
        <v>77</v>
      </c>
      <c r="D383" t="s">
        <v>1471</v>
      </c>
      <c r="E383" t="s">
        <v>3841</v>
      </c>
      <c r="F383">
        <v>302</v>
      </c>
      <c r="G383">
        <v>302</v>
      </c>
      <c r="H383">
        <v>335</v>
      </c>
      <c r="I383">
        <v>340</v>
      </c>
      <c r="J383">
        <v>188</v>
      </c>
      <c r="K383">
        <v>71</v>
      </c>
      <c r="L383">
        <v>301</v>
      </c>
      <c r="M383">
        <v>1</v>
      </c>
      <c r="N383">
        <v>1.1092715231788099</v>
      </c>
      <c r="O383">
        <v>201.82352941176501</v>
      </c>
      <c r="P383">
        <v>0.37765957446808501</v>
      </c>
      <c r="Q383">
        <v>1.0793329219799801</v>
      </c>
      <c r="R383">
        <v>0.16134930048653201</v>
      </c>
      <c r="S383">
        <v>0.18555147811952399</v>
      </c>
      <c r="T383">
        <v>224.30767590618299</v>
      </c>
      <c r="U383">
        <v>131.62744254474001</v>
      </c>
      <c r="V383">
        <v>-0.17081655663693601</v>
      </c>
      <c r="W383">
        <v>0.39337613529595999</v>
      </c>
      <c r="X383">
        <v>0.178059483080203</v>
      </c>
      <c r="Y383">
        <v>-8.8265789364308497E-2</v>
      </c>
      <c r="Z383">
        <v>0.18535929699895601</v>
      </c>
      <c r="AA383">
        <v>-0.19844458974507401</v>
      </c>
      <c r="AB383">
        <v>-0.167396098885436</v>
      </c>
      <c r="AC383">
        <v>5</v>
      </c>
      <c r="AD383">
        <v>5</v>
      </c>
      <c r="AE383">
        <v>5</v>
      </c>
      <c r="AF383">
        <v>15</v>
      </c>
    </row>
    <row r="384" spans="1:32" x14ac:dyDescent="0.3">
      <c r="A384" t="s">
        <v>2337</v>
      </c>
      <c r="B384" t="s">
        <v>2338</v>
      </c>
      <c r="C384" t="s">
        <v>17</v>
      </c>
      <c r="D384" t="s">
        <v>2339</v>
      </c>
      <c r="E384" t="s">
        <v>3841</v>
      </c>
      <c r="F384">
        <v>430</v>
      </c>
      <c r="G384">
        <v>430</v>
      </c>
      <c r="H384">
        <v>469</v>
      </c>
      <c r="I384">
        <v>444</v>
      </c>
      <c r="J384">
        <v>289</v>
      </c>
      <c r="K384">
        <v>111</v>
      </c>
      <c r="L384">
        <v>428</v>
      </c>
      <c r="M384">
        <v>2</v>
      </c>
      <c r="N384">
        <v>1.0906976744186001</v>
      </c>
      <c r="O384">
        <v>237.57882882882899</v>
      </c>
      <c r="P384">
        <v>0.38408304498269902</v>
      </c>
      <c r="Q384">
        <v>1.0793329219799801</v>
      </c>
      <c r="R384">
        <v>0.16134930048653201</v>
      </c>
      <c r="S384">
        <v>7.0435709385504405E-2</v>
      </c>
      <c r="T384">
        <v>224.30767590618299</v>
      </c>
      <c r="U384">
        <v>131.62744254474001</v>
      </c>
      <c r="V384">
        <v>0.10082360232847799</v>
      </c>
      <c r="W384">
        <v>0.39337613529595999</v>
      </c>
      <c r="X384">
        <v>0.178059483080203</v>
      </c>
      <c r="Y384">
        <v>-5.2190931662286902E-2</v>
      </c>
      <c r="Z384">
        <v>4.1265920345361702E-2</v>
      </c>
      <c r="AA384">
        <v>0.1351815684913</v>
      </c>
      <c r="AB384">
        <v>-0.12653042936852299</v>
      </c>
      <c r="AC384">
        <v>5</v>
      </c>
      <c r="AD384">
        <v>5</v>
      </c>
      <c r="AE384">
        <v>5</v>
      </c>
      <c r="AF384">
        <v>15</v>
      </c>
    </row>
    <row r="385" spans="1:32" x14ac:dyDescent="0.3">
      <c r="A385" t="s">
        <v>2624</v>
      </c>
      <c r="B385" t="s">
        <v>2625</v>
      </c>
      <c r="C385" t="s">
        <v>100</v>
      </c>
      <c r="D385" t="s">
        <v>2626</v>
      </c>
      <c r="E385" t="s">
        <v>3841</v>
      </c>
      <c r="F385">
        <v>278</v>
      </c>
      <c r="G385">
        <v>278</v>
      </c>
      <c r="H385">
        <v>300</v>
      </c>
      <c r="I385">
        <v>303</v>
      </c>
      <c r="J385">
        <v>177</v>
      </c>
      <c r="K385">
        <v>73</v>
      </c>
      <c r="L385">
        <v>278</v>
      </c>
      <c r="M385">
        <v>0</v>
      </c>
      <c r="N385">
        <v>1.07913669064748</v>
      </c>
      <c r="O385">
        <v>213.21782178217799</v>
      </c>
      <c r="P385">
        <v>0.41242937853107298</v>
      </c>
      <c r="Q385">
        <v>1.0793329219799801</v>
      </c>
      <c r="R385">
        <v>0.16134930048653201</v>
      </c>
      <c r="S385">
        <v>-1.2161895459545399E-3</v>
      </c>
      <c r="T385">
        <v>224.30767590618299</v>
      </c>
      <c r="U385">
        <v>131.62744254474001</v>
      </c>
      <c r="V385">
        <v>-8.4251839203179205E-2</v>
      </c>
      <c r="W385">
        <v>0.39337613529595999</v>
      </c>
      <c r="X385">
        <v>0.178059483080203</v>
      </c>
      <c r="Y385">
        <v>0.107004934000238</v>
      </c>
      <c r="Z385">
        <v>-4.8422609507845403E-2</v>
      </c>
      <c r="AA385">
        <v>-9.2126531965117095E-2</v>
      </c>
      <c r="AB385">
        <v>5.3806959301456798E-2</v>
      </c>
      <c r="AC385">
        <v>5</v>
      </c>
      <c r="AD385">
        <v>5</v>
      </c>
      <c r="AE385">
        <v>5</v>
      </c>
      <c r="AF385">
        <v>15</v>
      </c>
    </row>
    <row r="386" spans="1:32" x14ac:dyDescent="0.3">
      <c r="A386" t="s">
        <v>1724</v>
      </c>
      <c r="B386" t="s">
        <v>1725</v>
      </c>
      <c r="C386" t="s">
        <v>53</v>
      </c>
      <c r="D386" t="s">
        <v>1726</v>
      </c>
      <c r="E386" t="s">
        <v>3841</v>
      </c>
      <c r="F386">
        <v>158</v>
      </c>
      <c r="G386">
        <v>158</v>
      </c>
      <c r="H386">
        <v>167</v>
      </c>
      <c r="I386">
        <v>152</v>
      </c>
      <c r="J386">
        <v>68</v>
      </c>
      <c r="K386">
        <v>27</v>
      </c>
      <c r="L386">
        <v>151</v>
      </c>
      <c r="M386">
        <v>7</v>
      </c>
      <c r="N386">
        <v>1.05696202531646</v>
      </c>
      <c r="O386">
        <v>163.289473684211</v>
      </c>
      <c r="P386">
        <v>0.39705882352941202</v>
      </c>
      <c r="Q386">
        <v>1.0793329219799801</v>
      </c>
      <c r="R386">
        <v>0.16134930048653201</v>
      </c>
      <c r="S386">
        <v>-0.138648860553271</v>
      </c>
      <c r="T386">
        <v>224.30767590618299</v>
      </c>
      <c r="U386">
        <v>131.62744254474001</v>
      </c>
      <c r="V386">
        <v>-0.46356748290716598</v>
      </c>
      <c r="W386">
        <v>0.39337613529595999</v>
      </c>
      <c r="X386">
        <v>0.178059483080203</v>
      </c>
      <c r="Y386">
        <v>2.06823482228859E-2</v>
      </c>
      <c r="Z386">
        <v>-0.22045062830797099</v>
      </c>
      <c r="AA386">
        <v>-0.55799881480394098</v>
      </c>
      <c r="AB386">
        <v>-4.3979435072178802E-2</v>
      </c>
      <c r="AC386">
        <v>4</v>
      </c>
      <c r="AD386">
        <v>6</v>
      </c>
      <c r="AE386">
        <v>5</v>
      </c>
      <c r="AF386">
        <v>15</v>
      </c>
    </row>
    <row r="387" spans="1:32" x14ac:dyDescent="0.3">
      <c r="A387" t="s">
        <v>2760</v>
      </c>
      <c r="B387" t="s">
        <v>2761</v>
      </c>
      <c r="C387" t="s">
        <v>100</v>
      </c>
      <c r="D387" t="s">
        <v>2762</v>
      </c>
      <c r="E387" t="s">
        <v>3841</v>
      </c>
      <c r="F387">
        <v>350</v>
      </c>
      <c r="G387">
        <v>350</v>
      </c>
      <c r="H387">
        <v>360</v>
      </c>
      <c r="I387">
        <v>353</v>
      </c>
      <c r="J387">
        <v>159</v>
      </c>
      <c r="K387">
        <v>61</v>
      </c>
      <c r="L387">
        <v>318</v>
      </c>
      <c r="M387">
        <v>32</v>
      </c>
      <c r="N387">
        <v>1.02857142857143</v>
      </c>
      <c r="O387">
        <v>164.40509915014201</v>
      </c>
      <c r="P387">
        <v>0.383647798742138</v>
      </c>
      <c r="Q387">
        <v>1.0793329219799801</v>
      </c>
      <c r="R387">
        <v>0.16134930048653201</v>
      </c>
      <c r="S387">
        <v>-0.314606219273876</v>
      </c>
      <c r="T387">
        <v>224.30767590618299</v>
      </c>
      <c r="U387">
        <v>131.62744254474001</v>
      </c>
      <c r="V387">
        <v>-0.45509185317249301</v>
      </c>
      <c r="W387">
        <v>0.39337613529595999</v>
      </c>
      <c r="X387">
        <v>0.178059483080203</v>
      </c>
      <c r="Y387">
        <v>-5.4635318408959202E-2</v>
      </c>
      <c r="Z387">
        <v>-0.44070099230182103</v>
      </c>
      <c r="AA387">
        <v>-0.547589117659813</v>
      </c>
      <c r="AB387">
        <v>-0.12929943546651301</v>
      </c>
      <c r="AC387">
        <v>4</v>
      </c>
      <c r="AD387">
        <v>6</v>
      </c>
      <c r="AE387">
        <v>5</v>
      </c>
      <c r="AF387">
        <v>15</v>
      </c>
    </row>
    <row r="388" spans="1:32" x14ac:dyDescent="0.3">
      <c r="A388" t="s">
        <v>2793</v>
      </c>
      <c r="B388" t="s">
        <v>2794</v>
      </c>
      <c r="C388" t="s">
        <v>592</v>
      </c>
      <c r="D388" t="s">
        <v>2795</v>
      </c>
      <c r="E388" t="s">
        <v>3841</v>
      </c>
      <c r="F388">
        <v>119</v>
      </c>
      <c r="G388">
        <v>119</v>
      </c>
      <c r="H388">
        <v>116</v>
      </c>
      <c r="I388">
        <v>111</v>
      </c>
      <c r="J388">
        <v>46</v>
      </c>
      <c r="K388">
        <v>18</v>
      </c>
      <c r="L388">
        <v>111</v>
      </c>
      <c r="M388">
        <v>8</v>
      </c>
      <c r="N388">
        <v>0.97478991596638698</v>
      </c>
      <c r="O388">
        <v>151.26126126126101</v>
      </c>
      <c r="P388">
        <v>0.39130434782608697</v>
      </c>
      <c r="Q388">
        <v>1.0793329219799801</v>
      </c>
      <c r="R388">
        <v>0.16134930048653201</v>
      </c>
      <c r="S388">
        <v>-0.64792971335082195</v>
      </c>
      <c r="T388">
        <v>224.30767590618299</v>
      </c>
      <c r="U388">
        <v>131.62744254474001</v>
      </c>
      <c r="V388">
        <v>-0.55494821773273895</v>
      </c>
      <c r="W388">
        <v>0.39337613529595999</v>
      </c>
      <c r="X388">
        <v>0.178059483080203</v>
      </c>
      <c r="Y388">
        <v>-1.1635367204451399E-2</v>
      </c>
      <c r="Z388">
        <v>-0.85793060652171604</v>
      </c>
      <c r="AA388">
        <v>-0.67023186463275697</v>
      </c>
      <c r="AB388">
        <v>-8.05890064557747E-2</v>
      </c>
      <c r="AC388">
        <v>3</v>
      </c>
      <c r="AD388">
        <v>7</v>
      </c>
      <c r="AE388">
        <v>5</v>
      </c>
      <c r="AF388">
        <v>15</v>
      </c>
    </row>
    <row r="389" spans="1:32" x14ac:dyDescent="0.3">
      <c r="A389" t="s">
        <v>1366</v>
      </c>
      <c r="B389" t="s">
        <v>1367</v>
      </c>
      <c r="C389" t="s">
        <v>1086</v>
      </c>
      <c r="D389" t="s">
        <v>1368</v>
      </c>
      <c r="E389" t="s">
        <v>3841</v>
      </c>
      <c r="F389">
        <v>264</v>
      </c>
      <c r="G389">
        <v>264</v>
      </c>
      <c r="H389">
        <v>312</v>
      </c>
      <c r="I389">
        <v>228</v>
      </c>
      <c r="J389">
        <v>238</v>
      </c>
      <c r="K389">
        <v>81</v>
      </c>
      <c r="L389">
        <v>261</v>
      </c>
      <c r="M389">
        <v>3</v>
      </c>
      <c r="N389">
        <v>1.1818181818181801</v>
      </c>
      <c r="O389">
        <v>381.008771929825</v>
      </c>
      <c r="P389">
        <v>0.34033613445378202</v>
      </c>
      <c r="Q389">
        <v>1.0793329219799801</v>
      </c>
      <c r="R389">
        <v>0.16134930048653201</v>
      </c>
      <c r="S389">
        <v>0.63517635049651699</v>
      </c>
      <c r="T389">
        <v>224.30767590618299</v>
      </c>
      <c r="U389">
        <v>131.62744254474001</v>
      </c>
      <c r="V389">
        <v>1.1904895589715501</v>
      </c>
      <c r="W389">
        <v>0.39337613529595999</v>
      </c>
      <c r="X389">
        <v>0.178059483080203</v>
      </c>
      <c r="Y389">
        <v>-0.29787798956087003</v>
      </c>
      <c r="Z389">
        <v>0.74816634594407505</v>
      </c>
      <c r="AA389">
        <v>1.4735001302989399</v>
      </c>
      <c r="AB389">
        <v>-0.404845210139055</v>
      </c>
      <c r="AC389">
        <v>7</v>
      </c>
      <c r="AD389">
        <v>2</v>
      </c>
      <c r="AE389">
        <v>6</v>
      </c>
      <c r="AF389">
        <v>15</v>
      </c>
    </row>
    <row r="390" spans="1:32" x14ac:dyDescent="0.3">
      <c r="A390" t="s">
        <v>4045</v>
      </c>
      <c r="B390" t="s">
        <v>4046</v>
      </c>
      <c r="C390" t="s">
        <v>150</v>
      </c>
      <c r="D390" t="s">
        <v>2412</v>
      </c>
      <c r="E390" t="s">
        <v>3841</v>
      </c>
      <c r="F390">
        <v>257</v>
      </c>
      <c r="G390">
        <v>251</v>
      </c>
      <c r="H390">
        <v>282</v>
      </c>
      <c r="I390">
        <v>242</v>
      </c>
      <c r="J390">
        <v>200</v>
      </c>
      <c r="K390">
        <v>72</v>
      </c>
      <c r="L390">
        <v>257</v>
      </c>
      <c r="M390">
        <v>-6</v>
      </c>
      <c r="N390">
        <v>1.1235059760956201</v>
      </c>
      <c r="O390">
        <v>301.65289256198298</v>
      </c>
      <c r="P390">
        <v>0.36</v>
      </c>
      <c r="Q390">
        <v>1.0793329219799801</v>
      </c>
      <c r="R390">
        <v>0.16134930048653201</v>
      </c>
      <c r="S390">
        <v>0.273772826919221</v>
      </c>
      <c r="T390">
        <v>224.30767590618299</v>
      </c>
      <c r="U390">
        <v>131.62744254474001</v>
      </c>
      <c r="V390">
        <v>0.58760707615746899</v>
      </c>
      <c r="W390">
        <v>0.39337613529595999</v>
      </c>
      <c r="X390">
        <v>0.178059483080203</v>
      </c>
      <c r="Y390">
        <v>-0.18744373912916801</v>
      </c>
      <c r="Z390">
        <v>0.29578823459181403</v>
      </c>
      <c r="AA390">
        <v>0.73304493628295597</v>
      </c>
      <c r="AB390">
        <v>-0.27974507478253802</v>
      </c>
      <c r="AC390">
        <v>6</v>
      </c>
      <c r="AD390">
        <v>3</v>
      </c>
      <c r="AE390">
        <v>6</v>
      </c>
      <c r="AF390">
        <v>15</v>
      </c>
    </row>
    <row r="391" spans="1:32" x14ac:dyDescent="0.3">
      <c r="A391" t="s">
        <v>2061</v>
      </c>
      <c r="B391" t="s">
        <v>2062</v>
      </c>
      <c r="C391" t="s">
        <v>116</v>
      </c>
      <c r="D391" t="s">
        <v>2063</v>
      </c>
      <c r="E391" t="s">
        <v>3841</v>
      </c>
      <c r="F391">
        <v>282</v>
      </c>
      <c r="G391">
        <v>282</v>
      </c>
      <c r="H391">
        <v>302</v>
      </c>
      <c r="I391">
        <v>275</v>
      </c>
      <c r="J391">
        <v>201</v>
      </c>
      <c r="K391">
        <v>73</v>
      </c>
      <c r="L391">
        <v>276</v>
      </c>
      <c r="M391">
        <v>6</v>
      </c>
      <c r="N391">
        <v>1.0709219858156001</v>
      </c>
      <c r="O391">
        <v>266.78181818181798</v>
      </c>
      <c r="P391">
        <v>0.36318407960199001</v>
      </c>
      <c r="Q391">
        <v>1.0793329219799801</v>
      </c>
      <c r="R391">
        <v>0.16134930048653201</v>
      </c>
      <c r="S391">
        <v>-5.2128742665853101E-2</v>
      </c>
      <c r="T391">
        <v>224.30767590618299</v>
      </c>
      <c r="U391">
        <v>131.62744254474001</v>
      </c>
      <c r="V391">
        <v>0.32268455159871301</v>
      </c>
      <c r="W391">
        <v>0.39337613529595999</v>
      </c>
      <c r="X391">
        <v>0.178059483080203</v>
      </c>
      <c r="Y391">
        <v>-0.16956162722527199</v>
      </c>
      <c r="Z391">
        <v>-0.11215116532414</v>
      </c>
      <c r="AA391">
        <v>0.40766932011689</v>
      </c>
      <c r="AB391">
        <v>-0.25948818336621698</v>
      </c>
      <c r="AC391">
        <v>5</v>
      </c>
      <c r="AD391">
        <v>4</v>
      </c>
      <c r="AE391">
        <v>6</v>
      </c>
      <c r="AF391">
        <v>15</v>
      </c>
    </row>
    <row r="392" spans="1:32" x14ac:dyDescent="0.3">
      <c r="A392" t="s">
        <v>2290</v>
      </c>
      <c r="B392" t="s">
        <v>2291</v>
      </c>
      <c r="C392" t="s">
        <v>88</v>
      </c>
      <c r="D392" t="s">
        <v>2292</v>
      </c>
      <c r="E392" t="s">
        <v>3841</v>
      </c>
      <c r="F392">
        <v>852</v>
      </c>
      <c r="G392">
        <v>852</v>
      </c>
      <c r="H392">
        <v>915</v>
      </c>
      <c r="I392">
        <v>925</v>
      </c>
      <c r="J392">
        <v>633</v>
      </c>
      <c r="K392">
        <v>204</v>
      </c>
      <c r="L392">
        <v>818</v>
      </c>
      <c r="M392">
        <v>34</v>
      </c>
      <c r="N392">
        <v>1.0739436619718301</v>
      </c>
      <c r="O392">
        <v>249.77837837837799</v>
      </c>
      <c r="P392">
        <v>0.32227488151658801</v>
      </c>
      <c r="Q392">
        <v>1.0793329219799801</v>
      </c>
      <c r="R392">
        <v>0.16134930048653201</v>
      </c>
      <c r="S392">
        <v>-3.3401198467542297E-2</v>
      </c>
      <c r="T392">
        <v>224.30767590618299</v>
      </c>
      <c r="U392">
        <v>131.62744254474001</v>
      </c>
      <c r="V392">
        <v>0.19350601956379701</v>
      </c>
      <c r="W392">
        <v>0.39337613529595999</v>
      </c>
      <c r="X392">
        <v>0.178059483080203</v>
      </c>
      <c r="Y392">
        <v>-0.39931180608530897</v>
      </c>
      <c r="Z392">
        <v>-8.8709415252531301E-2</v>
      </c>
      <c r="AA392">
        <v>0.24901333370616699</v>
      </c>
      <c r="AB392">
        <v>-0.519749636323242</v>
      </c>
      <c r="AC392">
        <v>5</v>
      </c>
      <c r="AD392">
        <v>4</v>
      </c>
      <c r="AE392">
        <v>6</v>
      </c>
      <c r="AF392">
        <v>15</v>
      </c>
    </row>
    <row r="393" spans="1:32" x14ac:dyDescent="0.3">
      <c r="A393" t="s">
        <v>354</v>
      </c>
      <c r="B393" t="s">
        <v>355</v>
      </c>
      <c r="C393" t="s">
        <v>356</v>
      </c>
      <c r="D393" t="s">
        <v>357</v>
      </c>
      <c r="E393" t="s">
        <v>3841</v>
      </c>
      <c r="F393">
        <v>228</v>
      </c>
      <c r="G393">
        <v>228</v>
      </c>
      <c r="H393">
        <v>233</v>
      </c>
      <c r="I393">
        <v>229</v>
      </c>
      <c r="J393">
        <v>135</v>
      </c>
      <c r="K393">
        <v>45</v>
      </c>
      <c r="L393">
        <v>219</v>
      </c>
      <c r="M393">
        <v>9</v>
      </c>
      <c r="N393">
        <v>1.0219298245613999</v>
      </c>
      <c r="O393">
        <v>215.17467248908301</v>
      </c>
      <c r="P393">
        <v>0.33333333333333298</v>
      </c>
      <c r="Q393">
        <v>1.0793329219799801</v>
      </c>
      <c r="R393">
        <v>0.16134930048653201</v>
      </c>
      <c r="S393">
        <v>-0.355769112388367</v>
      </c>
      <c r="T393">
        <v>224.30767590618299</v>
      </c>
      <c r="U393">
        <v>131.62744254474001</v>
      </c>
      <c r="V393">
        <v>-6.9385253109328304E-2</v>
      </c>
      <c r="W393">
        <v>0.39337613529595999</v>
      </c>
      <c r="X393">
        <v>0.178059483080203</v>
      </c>
      <c r="Y393">
        <v>-0.33720642632429598</v>
      </c>
      <c r="Z393">
        <v>-0.49222564723769302</v>
      </c>
      <c r="AA393">
        <v>-7.3867515980616597E-2</v>
      </c>
      <c r="AB393">
        <v>-0.449396540394225</v>
      </c>
      <c r="AC393">
        <v>4</v>
      </c>
      <c r="AD393">
        <v>5</v>
      </c>
      <c r="AE393">
        <v>6</v>
      </c>
      <c r="AF393">
        <v>15</v>
      </c>
    </row>
    <row r="394" spans="1:32" x14ac:dyDescent="0.3">
      <c r="A394" t="s">
        <v>1527</v>
      </c>
      <c r="B394" t="s">
        <v>1528</v>
      </c>
      <c r="C394" t="s">
        <v>112</v>
      </c>
      <c r="D394" t="s">
        <v>1529</v>
      </c>
      <c r="E394" t="s">
        <v>3841</v>
      </c>
      <c r="F394">
        <v>350</v>
      </c>
      <c r="G394">
        <v>350</v>
      </c>
      <c r="H394">
        <v>360</v>
      </c>
      <c r="I394">
        <v>350</v>
      </c>
      <c r="J394">
        <v>221</v>
      </c>
      <c r="K394">
        <v>71</v>
      </c>
      <c r="L394">
        <v>323</v>
      </c>
      <c r="M394">
        <v>27</v>
      </c>
      <c r="N394">
        <v>1.02857142857143</v>
      </c>
      <c r="O394">
        <v>230.47142857142899</v>
      </c>
      <c r="P394">
        <v>0.32126696832579199</v>
      </c>
      <c r="Q394">
        <v>1.0793329219799801</v>
      </c>
      <c r="R394">
        <v>0.16134930048653201</v>
      </c>
      <c r="S394">
        <v>-0.314606219273876</v>
      </c>
      <c r="T394">
        <v>224.30767590618299</v>
      </c>
      <c r="U394">
        <v>131.62744254474001</v>
      </c>
      <c r="V394">
        <v>4.6827261443981603E-2</v>
      </c>
      <c r="W394">
        <v>0.39337613529595999</v>
      </c>
      <c r="X394">
        <v>0.178059483080203</v>
      </c>
      <c r="Y394">
        <v>-0.40497234813204702</v>
      </c>
      <c r="Z394">
        <v>-0.44070099230182103</v>
      </c>
      <c r="AA394">
        <v>6.8863716827806495E-2</v>
      </c>
      <c r="AB394">
        <v>-0.52616190944928598</v>
      </c>
      <c r="AC394">
        <v>4</v>
      </c>
      <c r="AD394">
        <v>5</v>
      </c>
      <c r="AE394">
        <v>6</v>
      </c>
      <c r="AF394">
        <v>15</v>
      </c>
    </row>
    <row r="395" spans="1:32" x14ac:dyDescent="0.3">
      <c r="A395" t="s">
        <v>1018</v>
      </c>
      <c r="B395" t="s">
        <v>1019</v>
      </c>
      <c r="C395" t="s">
        <v>225</v>
      </c>
      <c r="D395" t="s">
        <v>1020</v>
      </c>
      <c r="E395" t="s">
        <v>3841</v>
      </c>
      <c r="F395">
        <v>350</v>
      </c>
      <c r="G395">
        <v>350</v>
      </c>
      <c r="H395">
        <v>345</v>
      </c>
      <c r="I395">
        <v>336</v>
      </c>
      <c r="J395">
        <v>174</v>
      </c>
      <c r="K395">
        <v>57</v>
      </c>
      <c r="L395">
        <v>327</v>
      </c>
      <c r="M395">
        <v>23</v>
      </c>
      <c r="N395">
        <v>0.98571428571428599</v>
      </c>
      <c r="O395">
        <v>189.017857142857</v>
      </c>
      <c r="P395">
        <v>0.32758620689655199</v>
      </c>
      <c r="Q395">
        <v>1.0793329219799801</v>
      </c>
      <c r="R395">
        <v>0.16134930048653201</v>
      </c>
      <c r="S395">
        <v>-0.58022337861644202</v>
      </c>
      <c r="T395">
        <v>224.30767590618299</v>
      </c>
      <c r="U395">
        <v>131.62744254474001</v>
      </c>
      <c r="V395">
        <v>-0.26810380936582501</v>
      </c>
      <c r="W395">
        <v>0.39337613529595999</v>
      </c>
      <c r="X395">
        <v>0.178059483080203</v>
      </c>
      <c r="Y395">
        <v>-0.36948286753014298</v>
      </c>
      <c r="Z395">
        <v>-0.77318084113329899</v>
      </c>
      <c r="AA395">
        <v>-0.31793197517781202</v>
      </c>
      <c r="AB395">
        <v>-0.48595935625881198</v>
      </c>
      <c r="AC395">
        <v>3</v>
      </c>
      <c r="AD395">
        <v>6</v>
      </c>
      <c r="AE395">
        <v>6</v>
      </c>
      <c r="AF395">
        <v>15</v>
      </c>
    </row>
    <row r="396" spans="1:32" x14ac:dyDescent="0.3">
      <c r="A396" t="s">
        <v>2407</v>
      </c>
      <c r="B396" t="s">
        <v>2408</v>
      </c>
      <c r="C396" t="s">
        <v>1431</v>
      </c>
      <c r="D396" t="s">
        <v>2409</v>
      </c>
      <c r="E396" t="s">
        <v>3841</v>
      </c>
      <c r="F396">
        <v>295</v>
      </c>
      <c r="G396">
        <v>295</v>
      </c>
      <c r="H396">
        <v>322</v>
      </c>
      <c r="I396">
        <v>272</v>
      </c>
      <c r="J396">
        <v>229</v>
      </c>
      <c r="K396">
        <v>63</v>
      </c>
      <c r="L396">
        <v>292</v>
      </c>
      <c r="M396">
        <v>3</v>
      </c>
      <c r="N396">
        <v>1.0915254237288099</v>
      </c>
      <c r="O396">
        <v>307.29779411764702</v>
      </c>
      <c r="P396">
        <v>0.275109170305677</v>
      </c>
      <c r="Q396">
        <v>1.0793329219799801</v>
      </c>
      <c r="R396">
        <v>0.16134930048653201</v>
      </c>
      <c r="S396">
        <v>7.5565879195431798E-2</v>
      </c>
      <c r="T396">
        <v>224.30767590618299</v>
      </c>
      <c r="U396">
        <v>131.62744254474001</v>
      </c>
      <c r="V396">
        <v>0.63049252197736205</v>
      </c>
      <c r="W396">
        <v>0.39337613529595999</v>
      </c>
      <c r="X396">
        <v>0.178059483080203</v>
      </c>
      <c r="Y396">
        <v>-0.66419919312588704</v>
      </c>
      <c r="Z396">
        <v>4.7687486207696098E-2</v>
      </c>
      <c r="AA396">
        <v>0.78571648009164097</v>
      </c>
      <c r="AB396">
        <v>-0.81981458758131398</v>
      </c>
      <c r="AC396">
        <v>5</v>
      </c>
      <c r="AD396">
        <v>3</v>
      </c>
      <c r="AE396">
        <v>7</v>
      </c>
      <c r="AF396">
        <v>15</v>
      </c>
    </row>
    <row r="397" spans="1:32" x14ac:dyDescent="0.3">
      <c r="A397" t="s">
        <v>487</v>
      </c>
      <c r="B397" t="s">
        <v>488</v>
      </c>
      <c r="C397" t="s">
        <v>489</v>
      </c>
      <c r="D397" t="s">
        <v>490</v>
      </c>
      <c r="E397" t="s">
        <v>3841</v>
      </c>
      <c r="F397">
        <v>252</v>
      </c>
      <c r="G397">
        <v>252</v>
      </c>
      <c r="H397">
        <v>263</v>
      </c>
      <c r="I397">
        <v>246</v>
      </c>
      <c r="J397">
        <v>180</v>
      </c>
      <c r="K397">
        <v>51</v>
      </c>
      <c r="L397">
        <v>252</v>
      </c>
      <c r="M397">
        <v>0</v>
      </c>
      <c r="N397">
        <v>1.0436507936507899</v>
      </c>
      <c r="O397">
        <v>267.07317073170702</v>
      </c>
      <c r="P397">
        <v>0.28333333333333299</v>
      </c>
      <c r="Q397">
        <v>1.0793329219799801</v>
      </c>
      <c r="R397">
        <v>0.16134930048653201</v>
      </c>
      <c r="S397">
        <v>-0.22114832987556399</v>
      </c>
      <c r="T397">
        <v>224.30767590618299</v>
      </c>
      <c r="U397">
        <v>131.62744254474001</v>
      </c>
      <c r="V397">
        <v>0.32489801517634098</v>
      </c>
      <c r="W397">
        <v>0.39337613529595999</v>
      </c>
      <c r="X397">
        <v>0.178059483080203</v>
      </c>
      <c r="Y397">
        <v>-0.618011464815163</v>
      </c>
      <c r="Z397">
        <v>-0.32371734178703998</v>
      </c>
      <c r="AA397">
        <v>0.410387877463539</v>
      </c>
      <c r="AB397">
        <v>-0.76749303841613803</v>
      </c>
      <c r="AC397">
        <v>4</v>
      </c>
      <c r="AD397">
        <v>4</v>
      </c>
      <c r="AE397">
        <v>7</v>
      </c>
      <c r="AF397">
        <v>15</v>
      </c>
    </row>
    <row r="398" spans="1:32" x14ac:dyDescent="0.3">
      <c r="A398" t="s">
        <v>1958</v>
      </c>
      <c r="B398" t="s">
        <v>1959</v>
      </c>
      <c r="C398" t="s">
        <v>218</v>
      </c>
      <c r="D398" t="s">
        <v>1960</v>
      </c>
      <c r="E398" t="s">
        <v>3841</v>
      </c>
      <c r="F398">
        <v>616</v>
      </c>
      <c r="G398">
        <v>616</v>
      </c>
      <c r="H398">
        <v>606</v>
      </c>
      <c r="I398">
        <v>587</v>
      </c>
      <c r="J398">
        <v>327</v>
      </c>
      <c r="K398">
        <v>79</v>
      </c>
      <c r="L398">
        <v>615</v>
      </c>
      <c r="M398">
        <v>1</v>
      </c>
      <c r="N398">
        <v>0.98376623376623396</v>
      </c>
      <c r="O398">
        <v>203.33049403747901</v>
      </c>
      <c r="P398">
        <v>0.24159021406727799</v>
      </c>
      <c r="Q398">
        <v>1.0793329219799801</v>
      </c>
      <c r="R398">
        <v>0.16134930048653201</v>
      </c>
      <c r="S398">
        <v>-0.59229688585928597</v>
      </c>
      <c r="T398">
        <v>224.30767590618299</v>
      </c>
      <c r="U398">
        <v>131.62744254474001</v>
      </c>
      <c r="V398">
        <v>-0.159367845056888</v>
      </c>
      <c r="W398">
        <v>0.39337613529595999</v>
      </c>
      <c r="X398">
        <v>0.178059483080203</v>
      </c>
      <c r="Y398">
        <v>-0.85244502905983099</v>
      </c>
      <c r="Z398">
        <v>-0.78829356153473096</v>
      </c>
      <c r="AA398">
        <v>-0.18438337848767</v>
      </c>
      <c r="AB398">
        <v>-1.0330598395170001</v>
      </c>
      <c r="AC398">
        <v>3</v>
      </c>
      <c r="AD398">
        <v>5</v>
      </c>
      <c r="AE398">
        <v>7</v>
      </c>
      <c r="AF398">
        <v>15</v>
      </c>
    </row>
    <row r="399" spans="1:32" x14ac:dyDescent="0.3">
      <c r="A399" t="s">
        <v>2505</v>
      </c>
      <c r="B399" t="s">
        <v>2506</v>
      </c>
      <c r="C399" t="s">
        <v>158</v>
      </c>
      <c r="D399" t="s">
        <v>2507</v>
      </c>
      <c r="E399" t="s">
        <v>3841</v>
      </c>
      <c r="F399">
        <v>320</v>
      </c>
      <c r="G399">
        <v>320</v>
      </c>
      <c r="H399">
        <v>313</v>
      </c>
      <c r="I399">
        <v>308</v>
      </c>
      <c r="J399">
        <v>183</v>
      </c>
      <c r="K399">
        <v>46</v>
      </c>
      <c r="L399">
        <v>317</v>
      </c>
      <c r="M399">
        <v>3</v>
      </c>
      <c r="N399">
        <v>0.97812500000000002</v>
      </c>
      <c r="O399">
        <v>216.866883116883</v>
      </c>
      <c r="P399">
        <v>0.25136612021857901</v>
      </c>
      <c r="Q399">
        <v>1.0793329219799801</v>
      </c>
      <c r="R399">
        <v>0.16134930048653201</v>
      </c>
      <c r="S399">
        <v>-0.62725975058335504</v>
      </c>
      <c r="T399">
        <v>224.30767590618299</v>
      </c>
      <c r="U399">
        <v>131.62744254474001</v>
      </c>
      <c r="V399">
        <v>-5.6529190611381397E-2</v>
      </c>
      <c r="W399">
        <v>0.39337613529595999</v>
      </c>
      <c r="X399">
        <v>0.178059483080203</v>
      </c>
      <c r="Y399">
        <v>-0.79754255499784799</v>
      </c>
      <c r="Z399">
        <v>-0.83205748103054</v>
      </c>
      <c r="AA399">
        <v>-5.8077808164317998E-2</v>
      </c>
      <c r="AB399">
        <v>-0.97086620928260603</v>
      </c>
      <c r="AC399">
        <v>3</v>
      </c>
      <c r="AD399">
        <v>5</v>
      </c>
      <c r="AE399">
        <v>7</v>
      </c>
      <c r="AF399">
        <v>15</v>
      </c>
    </row>
    <row r="400" spans="1:32" x14ac:dyDescent="0.3">
      <c r="A400" t="s">
        <v>3371</v>
      </c>
      <c r="B400" t="s">
        <v>3372</v>
      </c>
      <c r="C400" t="s">
        <v>154</v>
      </c>
      <c r="D400" t="s">
        <v>3373</v>
      </c>
      <c r="E400" t="s">
        <v>3841</v>
      </c>
      <c r="F400">
        <v>245</v>
      </c>
      <c r="G400">
        <v>245</v>
      </c>
      <c r="H400">
        <v>242</v>
      </c>
      <c r="I400">
        <v>219</v>
      </c>
      <c r="J400">
        <v>129</v>
      </c>
      <c r="K400">
        <v>34</v>
      </c>
      <c r="L400">
        <v>245</v>
      </c>
      <c r="M400">
        <v>0</v>
      </c>
      <c r="N400">
        <v>0.98775510204081596</v>
      </c>
      <c r="O400">
        <v>215</v>
      </c>
      <c r="P400">
        <v>0.26356589147286802</v>
      </c>
      <c r="Q400">
        <v>1.0793329219799801</v>
      </c>
      <c r="R400">
        <v>0.16134930048653201</v>
      </c>
      <c r="S400">
        <v>-0.56757494245727202</v>
      </c>
      <c r="T400">
        <v>224.30767590618299</v>
      </c>
      <c r="U400">
        <v>131.62744254474001</v>
      </c>
      <c r="V400">
        <v>-7.0712274934762703E-2</v>
      </c>
      <c r="W400">
        <v>0.39337613529595999</v>
      </c>
      <c r="X400">
        <v>0.178059483080203</v>
      </c>
      <c r="Y400">
        <v>-0.72902741026504003</v>
      </c>
      <c r="Z400">
        <v>-0.75734846737941997</v>
      </c>
      <c r="AA400">
        <v>-7.5497353023864094E-2</v>
      </c>
      <c r="AB400">
        <v>-0.89325211902945201</v>
      </c>
      <c r="AC400">
        <v>3</v>
      </c>
      <c r="AD400">
        <v>5</v>
      </c>
      <c r="AE400">
        <v>7</v>
      </c>
      <c r="AF400">
        <v>15</v>
      </c>
    </row>
    <row r="401" spans="1:32" x14ac:dyDescent="0.3">
      <c r="A401" t="s">
        <v>840</v>
      </c>
      <c r="B401" t="s">
        <v>841</v>
      </c>
      <c r="C401" t="s">
        <v>842</v>
      </c>
      <c r="D401" t="s">
        <v>843</v>
      </c>
      <c r="E401" t="s">
        <v>3841</v>
      </c>
      <c r="F401">
        <v>330</v>
      </c>
      <c r="G401">
        <v>330</v>
      </c>
      <c r="H401">
        <v>300</v>
      </c>
      <c r="I401">
        <v>301</v>
      </c>
      <c r="J401">
        <v>145</v>
      </c>
      <c r="K401">
        <v>36</v>
      </c>
      <c r="L401">
        <v>328</v>
      </c>
      <c r="M401">
        <v>2</v>
      </c>
      <c r="N401">
        <v>0.90909090909090895</v>
      </c>
      <c r="O401">
        <v>175.830564784053</v>
      </c>
      <c r="P401">
        <v>0.24827586206896601</v>
      </c>
      <c r="Q401">
        <v>1.0793329219799801</v>
      </c>
      <c r="R401">
        <v>0.16134930048653201</v>
      </c>
      <c r="S401">
        <v>-1.05511466350164</v>
      </c>
      <c r="T401">
        <v>224.30767590618299</v>
      </c>
      <c r="U401">
        <v>131.62744254474001</v>
      </c>
      <c r="V401">
        <v>-0.36829030622282899</v>
      </c>
      <c r="W401">
        <v>0.39337613529595999</v>
      </c>
      <c r="X401">
        <v>0.178059483080203</v>
      </c>
      <c r="Y401">
        <v>-0.81489775617082705</v>
      </c>
      <c r="Z401">
        <v>-1.36761451025625</v>
      </c>
      <c r="AA401">
        <v>-0.4409801878606</v>
      </c>
      <c r="AB401">
        <v>-0.99052621519012296</v>
      </c>
      <c r="AC401">
        <v>2</v>
      </c>
      <c r="AD401">
        <v>6</v>
      </c>
      <c r="AE401">
        <v>7</v>
      </c>
      <c r="AF401">
        <v>15</v>
      </c>
    </row>
    <row r="402" spans="1:32" x14ac:dyDescent="0.3">
      <c r="A402" t="s">
        <v>675</v>
      </c>
      <c r="B402" t="s">
        <v>676</v>
      </c>
      <c r="C402" t="s">
        <v>606</v>
      </c>
      <c r="D402" t="s">
        <v>677</v>
      </c>
      <c r="E402" t="s">
        <v>3841</v>
      </c>
      <c r="F402">
        <v>376</v>
      </c>
      <c r="G402">
        <v>376</v>
      </c>
      <c r="H402">
        <v>317</v>
      </c>
      <c r="I402">
        <v>331</v>
      </c>
      <c r="J402">
        <v>137</v>
      </c>
      <c r="K402">
        <v>40</v>
      </c>
      <c r="L402">
        <v>342</v>
      </c>
      <c r="M402">
        <v>34</v>
      </c>
      <c r="N402">
        <v>0.84308510638297895</v>
      </c>
      <c r="O402">
        <v>151.07250755287001</v>
      </c>
      <c r="P402">
        <v>0.29197080291970801</v>
      </c>
      <c r="Q402">
        <v>1.0793329219799801</v>
      </c>
      <c r="R402">
        <v>0.16134930048653201</v>
      </c>
      <c r="S402">
        <v>-1.46420105252779</v>
      </c>
      <c r="T402">
        <v>224.30767590618299</v>
      </c>
      <c r="U402">
        <v>131.62744254474001</v>
      </c>
      <c r="V402">
        <v>-0.55638221739680604</v>
      </c>
      <c r="W402">
        <v>0.39337613529595999</v>
      </c>
      <c r="X402">
        <v>0.178059483080203</v>
      </c>
      <c r="Y402">
        <v>-0.56950256522185005</v>
      </c>
      <c r="Z402">
        <v>-1.8796784940706901</v>
      </c>
      <c r="AA402">
        <v>-0.67199309095752802</v>
      </c>
      <c r="AB402">
        <v>-0.71254206187220603</v>
      </c>
      <c r="AC402">
        <v>1</v>
      </c>
      <c r="AD402">
        <v>7</v>
      </c>
      <c r="AE402">
        <v>7</v>
      </c>
      <c r="AF402">
        <v>15</v>
      </c>
    </row>
    <row r="403" spans="1:32" x14ac:dyDescent="0.3">
      <c r="A403" t="s">
        <v>2170</v>
      </c>
      <c r="B403" t="s">
        <v>2171</v>
      </c>
      <c r="C403" t="s">
        <v>2172</v>
      </c>
      <c r="D403" t="s">
        <v>2173</v>
      </c>
      <c r="E403" t="s">
        <v>3841</v>
      </c>
      <c r="F403">
        <v>401</v>
      </c>
      <c r="G403">
        <v>401</v>
      </c>
      <c r="H403">
        <v>422</v>
      </c>
      <c r="I403">
        <v>343</v>
      </c>
      <c r="J403">
        <v>282</v>
      </c>
      <c r="K403">
        <v>65</v>
      </c>
      <c r="L403">
        <v>341</v>
      </c>
      <c r="M403">
        <v>60</v>
      </c>
      <c r="N403">
        <v>1.05236907730673</v>
      </c>
      <c r="O403">
        <v>300.08746355685099</v>
      </c>
      <c r="P403">
        <v>0.230496453900709</v>
      </c>
      <c r="Q403">
        <v>1.0793329219799801</v>
      </c>
      <c r="R403">
        <v>0.16134930048653201</v>
      </c>
      <c r="S403">
        <v>-0.16711472929811899</v>
      </c>
      <c r="T403">
        <v>224.30767590618299</v>
      </c>
      <c r="U403">
        <v>131.62744254474001</v>
      </c>
      <c r="V403">
        <v>0.57571419899699305</v>
      </c>
      <c r="W403">
        <v>0.39337613529595999</v>
      </c>
      <c r="X403">
        <v>0.178059483080203</v>
      </c>
      <c r="Y403">
        <v>-0.91474870407146802</v>
      </c>
      <c r="Z403">
        <v>-0.25608209037378399</v>
      </c>
      <c r="AA403">
        <v>0.71843820459593799</v>
      </c>
      <c r="AB403">
        <v>-1.1036375646946099</v>
      </c>
      <c r="AC403">
        <v>4</v>
      </c>
      <c r="AD403">
        <v>3</v>
      </c>
      <c r="AE403">
        <v>8</v>
      </c>
      <c r="AF403">
        <v>15</v>
      </c>
    </row>
    <row r="404" spans="1:32" x14ac:dyDescent="0.3">
      <c r="A404" t="s">
        <v>2672</v>
      </c>
      <c r="B404" t="s">
        <v>2673</v>
      </c>
      <c r="C404" t="s">
        <v>132</v>
      </c>
      <c r="D404" t="s">
        <v>2674</v>
      </c>
      <c r="E404" t="s">
        <v>3841</v>
      </c>
      <c r="F404">
        <v>350</v>
      </c>
      <c r="G404">
        <v>350</v>
      </c>
      <c r="H404">
        <v>306</v>
      </c>
      <c r="I404">
        <v>293</v>
      </c>
      <c r="J404">
        <v>141</v>
      </c>
      <c r="K404">
        <v>26</v>
      </c>
      <c r="L404">
        <v>325</v>
      </c>
      <c r="M404">
        <v>25</v>
      </c>
      <c r="N404">
        <v>0.874285714285714</v>
      </c>
      <c r="O404">
        <v>175.64846416382301</v>
      </c>
      <c r="P404">
        <v>0.184397163120567</v>
      </c>
      <c r="Q404">
        <v>1.0793329219799801</v>
      </c>
      <c r="R404">
        <v>0.16134930048653201</v>
      </c>
      <c r="S404">
        <v>-1.27082799290712</v>
      </c>
      <c r="T404">
        <v>224.30767590618299</v>
      </c>
      <c r="U404">
        <v>131.62744254474001</v>
      </c>
      <c r="V404">
        <v>-0.36967376104585098</v>
      </c>
      <c r="W404">
        <v>0.39337613529595999</v>
      </c>
      <c r="X404">
        <v>0.178059483080203</v>
      </c>
      <c r="Y404">
        <v>-1.1736469665098599</v>
      </c>
      <c r="Z404">
        <v>-1.63762844809514</v>
      </c>
      <c r="AA404">
        <v>-0.44267933543677801</v>
      </c>
      <c r="AB404">
        <v>-1.39691802386375</v>
      </c>
      <c r="AC404">
        <v>1</v>
      </c>
      <c r="AD404">
        <v>6</v>
      </c>
      <c r="AE404">
        <v>8</v>
      </c>
      <c r="AF404">
        <v>15</v>
      </c>
    </row>
    <row r="405" spans="1:32" x14ac:dyDescent="0.3">
      <c r="A405" t="s">
        <v>1143</v>
      </c>
      <c r="B405" t="s">
        <v>1144</v>
      </c>
      <c r="C405" t="s">
        <v>431</v>
      </c>
      <c r="D405" t="s">
        <v>1145</v>
      </c>
      <c r="E405" t="s">
        <v>3841</v>
      </c>
      <c r="F405">
        <v>304</v>
      </c>
      <c r="G405">
        <v>304</v>
      </c>
      <c r="H405">
        <v>188</v>
      </c>
      <c r="I405">
        <v>317</v>
      </c>
      <c r="J405">
        <v>94</v>
      </c>
      <c r="K405">
        <v>20</v>
      </c>
      <c r="L405">
        <v>299</v>
      </c>
      <c r="M405">
        <v>5</v>
      </c>
      <c r="N405">
        <v>0.61842105263157898</v>
      </c>
      <c r="O405">
        <v>108.233438485804</v>
      </c>
      <c r="P405">
        <v>0.21276595744680901</v>
      </c>
      <c r="Q405">
        <v>1.0793329219799801</v>
      </c>
      <c r="R405">
        <v>0.16134930048653201</v>
      </c>
      <c r="S405">
        <v>-2.8566090336838799</v>
      </c>
      <c r="T405">
        <v>224.30767590618299</v>
      </c>
      <c r="U405">
        <v>131.62744254474001</v>
      </c>
      <c r="V405">
        <v>-0.88183919079735296</v>
      </c>
      <c r="W405">
        <v>0.39337613529595999</v>
      </c>
      <c r="X405">
        <v>0.178059483080203</v>
      </c>
      <c r="Y405">
        <v>-1.0143249588554599</v>
      </c>
      <c r="Z405">
        <v>-3.6225914754171198</v>
      </c>
      <c r="AA405">
        <v>-1.0717166079824401</v>
      </c>
      <c r="AB405">
        <v>-1.21643774129813</v>
      </c>
      <c r="AC405">
        <v>0</v>
      </c>
      <c r="AD405">
        <v>7</v>
      </c>
      <c r="AE405">
        <v>8</v>
      </c>
      <c r="AF405">
        <v>15</v>
      </c>
    </row>
    <row r="406" spans="1:32" x14ac:dyDescent="0.3">
      <c r="A406" t="s">
        <v>1818</v>
      </c>
      <c r="B406" t="s">
        <v>1819</v>
      </c>
      <c r="C406" t="s">
        <v>1820</v>
      </c>
      <c r="D406" t="s">
        <v>1821</v>
      </c>
      <c r="E406" t="s">
        <v>3841</v>
      </c>
      <c r="F406">
        <v>217</v>
      </c>
      <c r="G406">
        <v>217</v>
      </c>
      <c r="H406">
        <v>151</v>
      </c>
      <c r="I406">
        <v>150</v>
      </c>
      <c r="J406">
        <v>67</v>
      </c>
      <c r="K406">
        <v>9</v>
      </c>
      <c r="L406">
        <v>213</v>
      </c>
      <c r="M406">
        <v>4</v>
      </c>
      <c r="N406">
        <v>0.69585253456221197</v>
      </c>
      <c r="O406">
        <v>163.03333333333299</v>
      </c>
      <c r="P406">
        <v>0.134328358208955</v>
      </c>
      <c r="Q406">
        <v>1.0793329219799801</v>
      </c>
      <c r="R406">
        <v>0.16134930048653201</v>
      </c>
      <c r="S406">
        <v>-2.3767093272882098</v>
      </c>
      <c r="T406">
        <v>224.30767590618299</v>
      </c>
      <c r="U406">
        <v>131.62744254474001</v>
      </c>
      <c r="V406">
        <v>-0.46551343236819898</v>
      </c>
      <c r="W406">
        <v>0.39337613529595999</v>
      </c>
      <c r="X406">
        <v>0.178059483080203</v>
      </c>
      <c r="Y406">
        <v>-1.45483842031779</v>
      </c>
      <c r="Z406">
        <v>-3.0218886359182502</v>
      </c>
      <c r="AA406">
        <v>-0.56038881356288495</v>
      </c>
      <c r="AB406">
        <v>-1.71545225391428</v>
      </c>
      <c r="AC406">
        <v>0</v>
      </c>
      <c r="AD406">
        <v>6</v>
      </c>
      <c r="AE406">
        <v>9</v>
      </c>
      <c r="AF406">
        <v>15</v>
      </c>
    </row>
    <row r="407" spans="1:32" x14ac:dyDescent="0.3">
      <c r="A407" t="s">
        <v>3774</v>
      </c>
      <c r="B407" t="s">
        <v>3775</v>
      </c>
      <c r="C407" t="s">
        <v>684</v>
      </c>
      <c r="D407" t="s">
        <v>3776</v>
      </c>
      <c r="E407" t="s">
        <v>3841</v>
      </c>
      <c r="F407">
        <v>226</v>
      </c>
      <c r="G407">
        <v>215</v>
      </c>
      <c r="H407">
        <v>97</v>
      </c>
      <c r="I407">
        <v>223</v>
      </c>
      <c r="J407">
        <v>119</v>
      </c>
      <c r="K407">
        <v>19</v>
      </c>
      <c r="L407">
        <v>226</v>
      </c>
      <c r="M407">
        <v>-11</v>
      </c>
      <c r="N407">
        <v>0.45116279069767401</v>
      </c>
      <c r="O407">
        <v>194.77578475336301</v>
      </c>
      <c r="P407">
        <v>0.159663865546218</v>
      </c>
      <c r="Q407">
        <v>1.0793329219799801</v>
      </c>
      <c r="R407">
        <v>0.16134930048653201</v>
      </c>
      <c r="S407">
        <v>-3.8932312032845799</v>
      </c>
      <c r="T407">
        <v>224.30767590618299</v>
      </c>
      <c r="U407">
        <v>131.62744254474001</v>
      </c>
      <c r="V407">
        <v>-0.22435968200766501</v>
      </c>
      <c r="W407">
        <v>0.39337613529595999</v>
      </c>
      <c r="X407">
        <v>0.178059483080203</v>
      </c>
      <c r="Y407">
        <v>-1.31255165805728</v>
      </c>
      <c r="Z407">
        <v>-4.9201581804344601</v>
      </c>
      <c r="AA407">
        <v>-0.26420580592695397</v>
      </c>
      <c r="AB407">
        <v>-1.5542695307224399</v>
      </c>
      <c r="AC407">
        <v>0</v>
      </c>
      <c r="AD407">
        <v>6</v>
      </c>
      <c r="AE407">
        <v>9</v>
      </c>
      <c r="AF407">
        <v>15</v>
      </c>
    </row>
    <row r="408" spans="1:32" x14ac:dyDescent="0.3">
      <c r="A408" t="s">
        <v>4047</v>
      </c>
      <c r="B408" t="s">
        <v>4048</v>
      </c>
      <c r="C408" t="s">
        <v>646</v>
      </c>
      <c r="D408" t="s">
        <v>4049</v>
      </c>
      <c r="E408" t="s">
        <v>3841</v>
      </c>
      <c r="F408">
        <v>341</v>
      </c>
      <c r="G408">
        <v>341</v>
      </c>
      <c r="H408">
        <v>272</v>
      </c>
      <c r="I408">
        <v>222</v>
      </c>
      <c r="J408">
        <v>134</v>
      </c>
      <c r="K408">
        <v>1</v>
      </c>
      <c r="L408">
        <v>341</v>
      </c>
      <c r="M408">
        <v>0</v>
      </c>
      <c r="N408">
        <v>0.79765395894428104</v>
      </c>
      <c r="O408">
        <v>220.31531531531499</v>
      </c>
      <c r="P408">
        <v>7.4626865671641798E-3</v>
      </c>
      <c r="Q408">
        <v>1.0793329219799801</v>
      </c>
      <c r="R408">
        <v>0.16134930048653201</v>
      </c>
      <c r="S408">
        <v>-1.7457712068557201</v>
      </c>
      <c r="T408">
        <v>224.30767590618299</v>
      </c>
      <c r="U408">
        <v>131.62744254474001</v>
      </c>
      <c r="V408">
        <v>-3.0330761683765299E-2</v>
      </c>
      <c r="W408">
        <v>0.39337613529595999</v>
      </c>
      <c r="X408">
        <v>0.178059483080203</v>
      </c>
      <c r="Y408">
        <v>-2.1673288164886499</v>
      </c>
      <c r="Z408">
        <v>-2.2321271181660598</v>
      </c>
      <c r="AA408">
        <v>-2.5901118133511099E-2</v>
      </c>
      <c r="AB408">
        <v>-2.5225627712833099</v>
      </c>
      <c r="AC408">
        <v>0</v>
      </c>
      <c r="AD408">
        <v>5</v>
      </c>
      <c r="AE408">
        <v>10</v>
      </c>
      <c r="AF408">
        <v>15</v>
      </c>
    </row>
    <row r="409" spans="1:32" x14ac:dyDescent="0.3">
      <c r="A409" t="s">
        <v>1196</v>
      </c>
      <c r="B409" t="s">
        <v>1197</v>
      </c>
      <c r="C409" t="s">
        <v>96</v>
      </c>
      <c r="D409" t="s">
        <v>1198</v>
      </c>
      <c r="E409" t="s">
        <v>3841</v>
      </c>
      <c r="F409">
        <v>206</v>
      </c>
      <c r="G409">
        <v>190</v>
      </c>
      <c r="H409">
        <v>205</v>
      </c>
      <c r="I409">
        <v>190</v>
      </c>
      <c r="J409">
        <v>0</v>
      </c>
      <c r="K409">
        <v>0</v>
      </c>
      <c r="L409">
        <v>206</v>
      </c>
      <c r="M409">
        <v>-16</v>
      </c>
      <c r="N409">
        <v>1.07894736842105</v>
      </c>
      <c r="O409">
        <v>0</v>
      </c>
      <c r="Q409">
        <v>1.0793329219799801</v>
      </c>
      <c r="R409">
        <v>0.16134930048653201</v>
      </c>
      <c r="S409">
        <v>-2.38955829226103E-3</v>
      </c>
      <c r="T409">
        <v>224.30767590618299</v>
      </c>
      <c r="U409">
        <v>131.62744254474001</v>
      </c>
      <c r="V409">
        <v>-1.7041102643162001</v>
      </c>
      <c r="W409">
        <v>0.39337613529595999</v>
      </c>
      <c r="X409">
        <v>0.178059483080203</v>
      </c>
      <c r="Z409">
        <v>-4.9891345429730699E-2</v>
      </c>
      <c r="AA409">
        <v>-2.0816230236311002</v>
      </c>
      <c r="AC409">
        <v>5</v>
      </c>
      <c r="AD409">
        <v>10</v>
      </c>
      <c r="AF409">
        <v>15</v>
      </c>
    </row>
    <row r="410" spans="1:32" x14ac:dyDescent="0.3">
      <c r="A410" t="s">
        <v>758</v>
      </c>
      <c r="B410" t="s">
        <v>759</v>
      </c>
      <c r="C410" t="s">
        <v>263</v>
      </c>
      <c r="D410" t="s">
        <v>760</v>
      </c>
      <c r="E410" t="s">
        <v>3841</v>
      </c>
      <c r="F410">
        <v>165</v>
      </c>
      <c r="G410">
        <v>165</v>
      </c>
      <c r="H410">
        <v>211</v>
      </c>
      <c r="I410">
        <v>181</v>
      </c>
      <c r="J410">
        <v>82</v>
      </c>
      <c r="K410">
        <v>70</v>
      </c>
      <c r="L410">
        <v>165</v>
      </c>
      <c r="M410">
        <v>0</v>
      </c>
      <c r="N410">
        <v>1.2787878787878799</v>
      </c>
      <c r="O410">
        <v>165.35911602209899</v>
      </c>
      <c r="P410">
        <v>0.85365853658536595</v>
      </c>
      <c r="Q410">
        <v>1.0793329219799801</v>
      </c>
      <c r="R410">
        <v>0.16134930048653201</v>
      </c>
      <c r="S410">
        <v>1.2361687110291899</v>
      </c>
      <c r="T410">
        <v>224.30767590618299</v>
      </c>
      <c r="U410">
        <v>131.62744254474001</v>
      </c>
      <c r="V410">
        <v>-0.44784399623997301</v>
      </c>
      <c r="W410">
        <v>0.39337613529595999</v>
      </c>
      <c r="X410">
        <v>0.178059483080203</v>
      </c>
      <c r="Y410">
        <v>2.5849923482147998</v>
      </c>
      <c r="Z410">
        <v>1.5004439837041901</v>
      </c>
      <c r="AA410">
        <v>-0.53868736074340795</v>
      </c>
      <c r="AB410">
        <v>2.8608759593460098</v>
      </c>
      <c r="AC410">
        <v>8</v>
      </c>
      <c r="AD410">
        <v>6</v>
      </c>
      <c r="AE410">
        <v>0</v>
      </c>
      <c r="AF410">
        <v>14</v>
      </c>
    </row>
    <row r="411" spans="1:32" x14ac:dyDescent="0.3">
      <c r="A411" t="s">
        <v>2281</v>
      </c>
      <c r="B411" t="s">
        <v>2282</v>
      </c>
      <c r="C411" t="s">
        <v>104</v>
      </c>
      <c r="D411" t="s">
        <v>2283</v>
      </c>
      <c r="E411" t="s">
        <v>3841</v>
      </c>
      <c r="F411">
        <v>244</v>
      </c>
      <c r="G411">
        <v>244</v>
      </c>
      <c r="H411">
        <v>282</v>
      </c>
      <c r="I411">
        <v>268</v>
      </c>
      <c r="J411">
        <v>72</v>
      </c>
      <c r="K411">
        <v>53</v>
      </c>
      <c r="L411">
        <v>244</v>
      </c>
      <c r="M411">
        <v>0</v>
      </c>
      <c r="N411">
        <v>1.15573770491803</v>
      </c>
      <c r="O411">
        <v>98.0597014925373</v>
      </c>
      <c r="P411">
        <v>0.73611111111111105</v>
      </c>
      <c r="Q411">
        <v>1.0793329219799801</v>
      </c>
      <c r="R411">
        <v>0.16134930048653201</v>
      </c>
      <c r="S411">
        <v>0.47353649943111897</v>
      </c>
      <c r="T411">
        <v>224.30767590618299</v>
      </c>
      <c r="U411">
        <v>131.62744254474001</v>
      </c>
      <c r="V411">
        <v>-0.95913110498013499</v>
      </c>
      <c r="W411">
        <v>0.39337613529595999</v>
      </c>
      <c r="X411">
        <v>0.178059483080203</v>
      </c>
      <c r="Y411">
        <v>1.9248341615187901</v>
      </c>
      <c r="Z411">
        <v>0.54583757554240497</v>
      </c>
      <c r="AA411">
        <v>-1.1666458868112799</v>
      </c>
      <c r="AB411">
        <v>2.1130474714489602</v>
      </c>
      <c r="AC411">
        <v>6</v>
      </c>
      <c r="AD411">
        <v>8</v>
      </c>
      <c r="AE411">
        <v>0</v>
      </c>
      <c r="AF411">
        <v>14</v>
      </c>
    </row>
    <row r="412" spans="1:32" x14ac:dyDescent="0.3">
      <c r="A412" t="s">
        <v>761</v>
      </c>
      <c r="B412" t="s">
        <v>762</v>
      </c>
      <c r="C412" t="s">
        <v>267</v>
      </c>
      <c r="D412" t="s">
        <v>763</v>
      </c>
      <c r="E412" t="s">
        <v>3841</v>
      </c>
      <c r="F412">
        <v>151</v>
      </c>
      <c r="G412">
        <v>151</v>
      </c>
      <c r="H412">
        <v>280</v>
      </c>
      <c r="I412">
        <v>299</v>
      </c>
      <c r="J412">
        <v>268</v>
      </c>
      <c r="K412">
        <v>188</v>
      </c>
      <c r="L412">
        <v>146</v>
      </c>
      <c r="M412">
        <v>5</v>
      </c>
      <c r="N412">
        <v>1.85430463576159</v>
      </c>
      <c r="O412">
        <v>327.15719063545203</v>
      </c>
      <c r="P412">
        <v>0.70149253731343297</v>
      </c>
      <c r="Q412">
        <v>1.0793329219799801</v>
      </c>
      <c r="R412">
        <v>0.16134930048653201</v>
      </c>
      <c r="S412">
        <v>4.80306832099527</v>
      </c>
      <c r="T412">
        <v>224.30767590618299</v>
      </c>
      <c r="U412">
        <v>131.62744254474001</v>
      </c>
      <c r="V412">
        <v>0.78136832822159796</v>
      </c>
      <c r="W412">
        <v>0.39337613529595999</v>
      </c>
      <c r="X412">
        <v>0.178059483080203</v>
      </c>
      <c r="Y412">
        <v>1.73041276256367</v>
      </c>
      <c r="Z412">
        <v>5.96522421873824</v>
      </c>
      <c r="AA412">
        <v>0.97102087617134203</v>
      </c>
      <c r="AB412">
        <v>1.89280652961787</v>
      </c>
      <c r="AC412">
        <v>10</v>
      </c>
      <c r="AD412">
        <v>3</v>
      </c>
      <c r="AE412">
        <v>1</v>
      </c>
      <c r="AF412">
        <v>14</v>
      </c>
    </row>
    <row r="413" spans="1:32" x14ac:dyDescent="0.3">
      <c r="A413" t="s">
        <v>1794</v>
      </c>
      <c r="B413" t="s">
        <v>1795</v>
      </c>
      <c r="C413" t="s">
        <v>508</v>
      </c>
      <c r="D413" t="s">
        <v>1796</v>
      </c>
      <c r="E413" t="s">
        <v>3841</v>
      </c>
      <c r="F413">
        <v>182</v>
      </c>
      <c r="G413">
        <v>182</v>
      </c>
      <c r="H413">
        <v>210</v>
      </c>
      <c r="I413">
        <v>213</v>
      </c>
      <c r="J413">
        <v>86</v>
      </c>
      <c r="K413">
        <v>57</v>
      </c>
      <c r="L413">
        <v>178</v>
      </c>
      <c r="M413">
        <v>4</v>
      </c>
      <c r="N413">
        <v>1.15384615384615</v>
      </c>
      <c r="O413">
        <v>147.37089201877899</v>
      </c>
      <c r="P413">
        <v>0.662790697674419</v>
      </c>
      <c r="Q413">
        <v>1.0793329219799801</v>
      </c>
      <c r="R413">
        <v>0.16134930048653201</v>
      </c>
      <c r="S413">
        <v>0.461813169573628</v>
      </c>
      <c r="T413">
        <v>224.30767590618299</v>
      </c>
      <c r="U413">
        <v>131.62744254474001</v>
      </c>
      <c r="V413">
        <v>-0.58450413074958196</v>
      </c>
      <c r="W413">
        <v>0.39337613529595999</v>
      </c>
      <c r="X413">
        <v>0.178059483080203</v>
      </c>
      <c r="Y413">
        <v>1.51305933117366</v>
      </c>
      <c r="Z413">
        <v>0.53116318120557904</v>
      </c>
      <c r="AA413">
        <v>-0.70653218837919296</v>
      </c>
      <c r="AB413">
        <v>1.64658813649435</v>
      </c>
      <c r="AC413">
        <v>6</v>
      </c>
      <c r="AD413">
        <v>7</v>
      </c>
      <c r="AE413">
        <v>1</v>
      </c>
      <c r="AF413">
        <v>14</v>
      </c>
    </row>
    <row r="414" spans="1:32" x14ac:dyDescent="0.3">
      <c r="A414" t="s">
        <v>764</v>
      </c>
      <c r="B414" t="s">
        <v>765</v>
      </c>
      <c r="C414" t="s">
        <v>726</v>
      </c>
      <c r="D414" t="s">
        <v>766</v>
      </c>
      <c r="E414" t="s">
        <v>3841</v>
      </c>
      <c r="F414">
        <v>19</v>
      </c>
      <c r="G414">
        <v>19</v>
      </c>
      <c r="H414">
        <v>61</v>
      </c>
      <c r="I414">
        <v>114</v>
      </c>
      <c r="J414">
        <v>119</v>
      </c>
      <c r="K414">
        <v>71</v>
      </c>
      <c r="L414">
        <v>18</v>
      </c>
      <c r="M414">
        <v>1</v>
      </c>
      <c r="N414">
        <v>3.2105263157894699</v>
      </c>
      <c r="O414">
        <v>381.008771929825</v>
      </c>
      <c r="P414">
        <v>0.59663865546218497</v>
      </c>
      <c r="Q414">
        <v>1.0793329219799801</v>
      </c>
      <c r="R414">
        <v>0.16134930048653201</v>
      </c>
      <c r="S414">
        <v>13.2085691563775</v>
      </c>
      <c r="T414">
        <v>224.30767590618299</v>
      </c>
      <c r="U414">
        <v>131.62744254474001</v>
      </c>
      <c r="V414">
        <v>1.1904895589715501</v>
      </c>
      <c r="W414">
        <v>0.39337613529595999</v>
      </c>
      <c r="X414">
        <v>0.178059483080203</v>
      </c>
      <c r="Y414">
        <v>1.14154279598055</v>
      </c>
      <c r="Z414">
        <v>16.4866063990833</v>
      </c>
      <c r="AA414">
        <v>1.4735001302989399</v>
      </c>
      <c r="AB414">
        <v>1.22573347720016</v>
      </c>
      <c r="AC414">
        <v>10</v>
      </c>
      <c r="AD414">
        <v>2</v>
      </c>
      <c r="AE414">
        <v>2</v>
      </c>
      <c r="AF414">
        <v>14</v>
      </c>
    </row>
    <row r="415" spans="1:32" x14ac:dyDescent="0.3">
      <c r="A415" t="s">
        <v>3713</v>
      </c>
      <c r="B415" t="s">
        <v>3714</v>
      </c>
      <c r="C415" t="s">
        <v>183</v>
      </c>
      <c r="D415" t="s">
        <v>3715</v>
      </c>
      <c r="E415" t="s">
        <v>3841</v>
      </c>
      <c r="F415">
        <v>165</v>
      </c>
      <c r="G415">
        <v>165</v>
      </c>
      <c r="H415">
        <v>238</v>
      </c>
      <c r="I415">
        <v>221</v>
      </c>
      <c r="J415">
        <v>209</v>
      </c>
      <c r="K415">
        <v>124</v>
      </c>
      <c r="L415">
        <v>165</v>
      </c>
      <c r="M415">
        <v>0</v>
      </c>
      <c r="N415">
        <v>1.4424242424242399</v>
      </c>
      <c r="O415">
        <v>345.18099547511298</v>
      </c>
      <c r="P415">
        <v>0.593301435406699</v>
      </c>
      <c r="Q415">
        <v>1.0793329219799801</v>
      </c>
      <c r="R415">
        <v>0.16134930048653201</v>
      </c>
      <c r="S415">
        <v>2.2503433194280902</v>
      </c>
      <c r="T415">
        <v>224.30767590618299</v>
      </c>
      <c r="U415">
        <v>131.62744254474001</v>
      </c>
      <c r="V415">
        <v>0.918298777459303</v>
      </c>
      <c r="W415">
        <v>0.39337613529595999</v>
      </c>
      <c r="X415">
        <v>0.178059483080203</v>
      </c>
      <c r="Y415">
        <v>1.12280063185788</v>
      </c>
      <c r="Z415">
        <v>2.7699124974243801</v>
      </c>
      <c r="AA415">
        <v>1.1391977020823201</v>
      </c>
      <c r="AB415">
        <v>1.2045023169445901</v>
      </c>
      <c r="AC415">
        <v>10</v>
      </c>
      <c r="AD415">
        <v>2</v>
      </c>
      <c r="AE415">
        <v>2</v>
      </c>
      <c r="AF415">
        <v>14</v>
      </c>
    </row>
    <row r="416" spans="1:32" x14ac:dyDescent="0.3">
      <c r="A416" t="s">
        <v>2560</v>
      </c>
      <c r="B416" t="s">
        <v>2561</v>
      </c>
      <c r="C416" t="s">
        <v>132</v>
      </c>
      <c r="D416" t="s">
        <v>2562</v>
      </c>
      <c r="E416" t="s">
        <v>3841</v>
      </c>
      <c r="F416">
        <v>423</v>
      </c>
      <c r="G416">
        <v>423</v>
      </c>
      <c r="H416">
        <v>475</v>
      </c>
      <c r="I416">
        <v>412</v>
      </c>
      <c r="J416">
        <v>214</v>
      </c>
      <c r="K416">
        <v>128</v>
      </c>
      <c r="L416">
        <v>423</v>
      </c>
      <c r="M416">
        <v>0</v>
      </c>
      <c r="N416">
        <v>1.12293144208038</v>
      </c>
      <c r="O416">
        <v>189.58737864077699</v>
      </c>
      <c r="P416">
        <v>0.59813084112149495</v>
      </c>
      <c r="Q416">
        <v>1.0793329219799801</v>
      </c>
      <c r="R416">
        <v>0.16134930048653201</v>
      </c>
      <c r="S416">
        <v>0.270212018080839</v>
      </c>
      <c r="T416">
        <v>224.30767590618299</v>
      </c>
      <c r="U416">
        <v>131.62744254474001</v>
      </c>
      <c r="V416">
        <v>-0.263777040669959</v>
      </c>
      <c r="W416">
        <v>0.39337613529595999</v>
      </c>
      <c r="X416">
        <v>0.178059483080203</v>
      </c>
      <c r="Y416">
        <v>1.14992306101051</v>
      </c>
      <c r="Z416">
        <v>0.29133107833265698</v>
      </c>
      <c r="AA416">
        <v>-0.31261787426181598</v>
      </c>
      <c r="AB416">
        <v>1.2352266578526701</v>
      </c>
      <c r="AC416">
        <v>6</v>
      </c>
      <c r="AD416">
        <v>6</v>
      </c>
      <c r="AE416">
        <v>2</v>
      </c>
      <c r="AF416">
        <v>14</v>
      </c>
    </row>
    <row r="417" spans="1:32" x14ac:dyDescent="0.3">
      <c r="A417" t="s">
        <v>3450</v>
      </c>
      <c r="B417" t="s">
        <v>3451</v>
      </c>
      <c r="C417" t="s">
        <v>124</v>
      </c>
      <c r="D417" t="s">
        <v>3452</v>
      </c>
      <c r="E417" t="s">
        <v>3841</v>
      </c>
      <c r="F417">
        <v>205</v>
      </c>
      <c r="G417">
        <v>205</v>
      </c>
      <c r="H417">
        <v>235</v>
      </c>
      <c r="I417">
        <v>218</v>
      </c>
      <c r="J417">
        <v>105</v>
      </c>
      <c r="K417">
        <v>61</v>
      </c>
      <c r="L417">
        <v>205</v>
      </c>
      <c r="M417">
        <v>0</v>
      </c>
      <c r="N417">
        <v>1.1463414634146301</v>
      </c>
      <c r="O417">
        <v>175.80275229357801</v>
      </c>
      <c r="P417">
        <v>0.580952380952381</v>
      </c>
      <c r="Q417">
        <v>1.0793329219799801</v>
      </c>
      <c r="R417">
        <v>0.16134930048653201</v>
      </c>
      <c r="S417">
        <v>0.415301096643097</v>
      </c>
      <c r="T417">
        <v>224.30767590618299</v>
      </c>
      <c r="U417">
        <v>131.62744254474001</v>
      </c>
      <c r="V417">
        <v>-0.36850160327409298</v>
      </c>
      <c r="W417">
        <v>0.39337613529595999</v>
      </c>
      <c r="X417">
        <v>0.178059483080203</v>
      </c>
      <c r="Y417">
        <v>1.05344709763047</v>
      </c>
      <c r="Z417">
        <v>0.472942819934276</v>
      </c>
      <c r="AA417">
        <v>-0.44123970112155703</v>
      </c>
      <c r="AB417">
        <v>1.12593849742858</v>
      </c>
      <c r="AC417">
        <v>6</v>
      </c>
      <c r="AD417">
        <v>6</v>
      </c>
      <c r="AE417">
        <v>2</v>
      </c>
      <c r="AF417">
        <v>14</v>
      </c>
    </row>
    <row r="418" spans="1:32" x14ac:dyDescent="0.3">
      <c r="A418" t="s">
        <v>3796</v>
      </c>
      <c r="B418" t="s">
        <v>3797</v>
      </c>
      <c r="C418" t="s">
        <v>17</v>
      </c>
      <c r="D418" t="s">
        <v>3798</v>
      </c>
      <c r="E418" t="s">
        <v>3841</v>
      </c>
      <c r="F418">
        <v>297</v>
      </c>
      <c r="G418">
        <v>297</v>
      </c>
      <c r="H418">
        <v>330</v>
      </c>
      <c r="I418">
        <v>290</v>
      </c>
      <c r="J418">
        <v>113</v>
      </c>
      <c r="K418">
        <v>71</v>
      </c>
      <c r="L418">
        <v>297</v>
      </c>
      <c r="M418">
        <v>0</v>
      </c>
      <c r="N418">
        <v>1.1111111111111101</v>
      </c>
      <c r="O418">
        <v>142.22413793103399</v>
      </c>
      <c r="P418">
        <v>0.62831858407079599</v>
      </c>
      <c r="Q418">
        <v>1.0793329219799801</v>
      </c>
      <c r="R418">
        <v>0.16134930048653201</v>
      </c>
      <c r="S418">
        <v>0.19695275427477299</v>
      </c>
      <c r="T418">
        <v>224.30767590618299</v>
      </c>
      <c r="U418">
        <v>131.62744254474001</v>
      </c>
      <c r="V418">
        <v>-0.62360505065080596</v>
      </c>
      <c r="W418">
        <v>0.39337613529595999</v>
      </c>
      <c r="X418">
        <v>0.178059483080203</v>
      </c>
      <c r="Y418">
        <v>1.31946046742713</v>
      </c>
      <c r="Z418">
        <v>0.19963056841065799</v>
      </c>
      <c r="AA418">
        <v>-0.75455560928955501</v>
      </c>
      <c r="AB418">
        <v>1.42727896415983</v>
      </c>
      <c r="AC418">
        <v>5</v>
      </c>
      <c r="AD418">
        <v>7</v>
      </c>
      <c r="AE418">
        <v>2</v>
      </c>
      <c r="AF418">
        <v>14</v>
      </c>
    </row>
    <row r="419" spans="1:32" x14ac:dyDescent="0.3">
      <c r="A419" t="s">
        <v>3421</v>
      </c>
      <c r="B419" t="s">
        <v>3422</v>
      </c>
      <c r="C419" t="s">
        <v>404</v>
      </c>
      <c r="D419" t="s">
        <v>3423</v>
      </c>
      <c r="E419" t="s">
        <v>3841</v>
      </c>
      <c r="F419">
        <v>148</v>
      </c>
      <c r="G419">
        <v>148</v>
      </c>
      <c r="H419">
        <v>149</v>
      </c>
      <c r="I419">
        <v>146</v>
      </c>
      <c r="J419">
        <v>34</v>
      </c>
      <c r="K419">
        <v>20</v>
      </c>
      <c r="L419">
        <v>148</v>
      </c>
      <c r="M419">
        <v>0</v>
      </c>
      <c r="N419">
        <v>1.0067567567567599</v>
      </c>
      <c r="O419">
        <v>85</v>
      </c>
      <c r="P419">
        <v>0.58823529411764697</v>
      </c>
      <c r="Q419">
        <v>1.0793329219799801</v>
      </c>
      <c r="R419">
        <v>0.16134930048653201</v>
      </c>
      <c r="S419">
        <v>-0.44980774632662301</v>
      </c>
      <c r="T419">
        <v>224.30767590618299</v>
      </c>
      <c r="U419">
        <v>131.62744254474001</v>
      </c>
      <c r="V419">
        <v>-1.05834826851424</v>
      </c>
      <c r="W419">
        <v>0.39337613529595999</v>
      </c>
      <c r="X419">
        <v>0.178059483080203</v>
      </c>
      <c r="Y419">
        <v>1.09434867186443</v>
      </c>
      <c r="Z419">
        <v>-0.609936230670996</v>
      </c>
      <c r="AA419">
        <v>-1.2885035724608001</v>
      </c>
      <c r="AB419">
        <v>1.1722718808939601</v>
      </c>
      <c r="AC419">
        <v>4</v>
      </c>
      <c r="AD419">
        <v>8</v>
      </c>
      <c r="AE419">
        <v>2</v>
      </c>
      <c r="AF419">
        <v>14</v>
      </c>
    </row>
    <row r="420" spans="1:32" x14ac:dyDescent="0.3">
      <c r="A420" t="s">
        <v>984</v>
      </c>
      <c r="B420" t="s">
        <v>985</v>
      </c>
      <c r="C420" t="s">
        <v>88</v>
      </c>
      <c r="D420" t="s">
        <v>986</v>
      </c>
      <c r="E420" t="s">
        <v>3841</v>
      </c>
      <c r="F420">
        <v>187</v>
      </c>
      <c r="G420">
        <v>142</v>
      </c>
      <c r="H420">
        <v>221</v>
      </c>
      <c r="I420">
        <v>203</v>
      </c>
      <c r="J420">
        <v>227</v>
      </c>
      <c r="K420">
        <v>126</v>
      </c>
      <c r="L420">
        <v>187</v>
      </c>
      <c r="M420">
        <v>-45</v>
      </c>
      <c r="N420">
        <v>1.55633802816901</v>
      </c>
      <c r="O420">
        <v>408.15270935960598</v>
      </c>
      <c r="P420">
        <v>0.55506607929515395</v>
      </c>
      <c r="Q420">
        <v>1.0793329219799801</v>
      </c>
      <c r="R420">
        <v>0.16134930048653201</v>
      </c>
      <c r="S420">
        <v>2.9563506302827101</v>
      </c>
      <c r="T420">
        <v>224.30767590618299</v>
      </c>
      <c r="U420">
        <v>131.62744254474001</v>
      </c>
      <c r="V420">
        <v>1.3967074790724801</v>
      </c>
      <c r="W420">
        <v>0.39337613529595999</v>
      </c>
      <c r="X420">
        <v>0.178059483080203</v>
      </c>
      <c r="Y420">
        <v>0.90806701896559505</v>
      </c>
      <c r="Z420">
        <v>3.6536400569233898</v>
      </c>
      <c r="AA420">
        <v>1.72677524508611</v>
      </c>
      <c r="AB420">
        <v>0.96125165935052903</v>
      </c>
      <c r="AC420">
        <v>10</v>
      </c>
      <c r="AD420">
        <v>1</v>
      </c>
      <c r="AE420">
        <v>3</v>
      </c>
      <c r="AF420">
        <v>14</v>
      </c>
    </row>
    <row r="421" spans="1:32" x14ac:dyDescent="0.3">
      <c r="A421" t="s">
        <v>3997</v>
      </c>
      <c r="B421" t="s">
        <v>3998</v>
      </c>
      <c r="C421" t="s">
        <v>482</v>
      </c>
      <c r="D421" t="s">
        <v>3999</v>
      </c>
      <c r="E421" t="s">
        <v>3841</v>
      </c>
      <c r="F421">
        <v>150</v>
      </c>
      <c r="G421">
        <v>150</v>
      </c>
      <c r="H421">
        <v>205</v>
      </c>
      <c r="I421">
        <v>191</v>
      </c>
      <c r="J421">
        <v>203</v>
      </c>
      <c r="K421">
        <v>116</v>
      </c>
      <c r="L421">
        <v>150</v>
      </c>
      <c r="M421">
        <v>0</v>
      </c>
      <c r="N421">
        <v>1.36666666666667</v>
      </c>
      <c r="O421">
        <v>387.93193717277501</v>
      </c>
      <c r="P421">
        <v>0.57142857142857095</v>
      </c>
      <c r="Q421">
        <v>1.0793329219799801</v>
      </c>
      <c r="R421">
        <v>0.16134930048653201</v>
      </c>
      <c r="S421">
        <v>1.78081803776193</v>
      </c>
      <c r="T421">
        <v>224.30767590618299</v>
      </c>
      <c r="U421">
        <v>131.62744254474001</v>
      </c>
      <c r="V421">
        <v>1.24308622961337</v>
      </c>
      <c r="W421">
        <v>0.39337613529595999</v>
      </c>
      <c r="X421">
        <v>0.178059483080203</v>
      </c>
      <c r="Y421">
        <v>0.99996042363220905</v>
      </c>
      <c r="Z421">
        <v>2.1821955929242902</v>
      </c>
      <c r="AA421">
        <v>1.53809891874424</v>
      </c>
      <c r="AB421">
        <v>1.0653486882815499</v>
      </c>
      <c r="AC421">
        <v>10</v>
      </c>
      <c r="AD421">
        <v>1</v>
      </c>
      <c r="AE421">
        <v>3</v>
      </c>
      <c r="AF421">
        <v>14</v>
      </c>
    </row>
    <row r="422" spans="1:32" x14ac:dyDescent="0.3">
      <c r="A422" t="s">
        <v>1399</v>
      </c>
      <c r="B422" t="s">
        <v>1400</v>
      </c>
      <c r="C422" t="s">
        <v>96</v>
      </c>
      <c r="D422" t="s">
        <v>1401</v>
      </c>
      <c r="E422" t="s">
        <v>3841</v>
      </c>
      <c r="F422">
        <v>300</v>
      </c>
      <c r="G422">
        <v>300</v>
      </c>
      <c r="H422">
        <v>355</v>
      </c>
      <c r="I422">
        <v>374</v>
      </c>
      <c r="J422">
        <v>268</v>
      </c>
      <c r="K422">
        <v>145</v>
      </c>
      <c r="L422">
        <v>295</v>
      </c>
      <c r="M422">
        <v>5</v>
      </c>
      <c r="N422">
        <v>1.18333333333333</v>
      </c>
      <c r="O422">
        <v>261.55080213903699</v>
      </c>
      <c r="P422">
        <v>0.54104477611940305</v>
      </c>
      <c r="Q422">
        <v>1.0793329219799801</v>
      </c>
      <c r="R422">
        <v>0.16134930048653201</v>
      </c>
      <c r="S422">
        <v>0.64456685612983899</v>
      </c>
      <c r="T422">
        <v>224.30767590618299</v>
      </c>
      <c r="U422">
        <v>131.62744254474001</v>
      </c>
      <c r="V422">
        <v>0.282943476776851</v>
      </c>
      <c r="W422">
        <v>0.39337613529595999</v>
      </c>
      <c r="X422">
        <v>0.178059483080203</v>
      </c>
      <c r="Y422">
        <v>0.82932196740641595</v>
      </c>
      <c r="Z422">
        <v>0.75992068403407698</v>
      </c>
      <c r="AA422">
        <v>0.35885966631791</v>
      </c>
      <c r="AB422">
        <v>0.87204911059232904</v>
      </c>
      <c r="AC422">
        <v>7</v>
      </c>
      <c r="AD422">
        <v>4</v>
      </c>
      <c r="AE422">
        <v>3</v>
      </c>
      <c r="AF422">
        <v>14</v>
      </c>
    </row>
    <row r="423" spans="1:32" x14ac:dyDescent="0.3">
      <c r="A423" t="s">
        <v>3198</v>
      </c>
      <c r="B423" t="s">
        <v>3199</v>
      </c>
      <c r="C423" t="s">
        <v>158</v>
      </c>
      <c r="D423" t="s">
        <v>3200</v>
      </c>
      <c r="E423" t="s">
        <v>3841</v>
      </c>
      <c r="F423">
        <v>261</v>
      </c>
      <c r="G423">
        <v>261</v>
      </c>
      <c r="H423">
        <v>309</v>
      </c>
      <c r="I423">
        <v>338</v>
      </c>
      <c r="J423">
        <v>261</v>
      </c>
      <c r="K423">
        <v>136</v>
      </c>
      <c r="L423">
        <v>261</v>
      </c>
      <c r="M423">
        <v>0</v>
      </c>
      <c r="N423">
        <v>1.1839080459770099</v>
      </c>
      <c r="O423">
        <v>281.84911242603602</v>
      </c>
      <c r="P423">
        <v>0.52107279693486597</v>
      </c>
      <c r="Q423">
        <v>1.0793329219799801</v>
      </c>
      <c r="R423">
        <v>0.16134930048653201</v>
      </c>
      <c r="S423">
        <v>0.64812877205971997</v>
      </c>
      <c r="T423">
        <v>224.30767590618299</v>
      </c>
      <c r="U423">
        <v>131.62744254474001</v>
      </c>
      <c r="V423">
        <v>0.43715379868672699</v>
      </c>
      <c r="W423">
        <v>0.39337613529595999</v>
      </c>
      <c r="X423">
        <v>0.178059483080203</v>
      </c>
      <c r="Y423">
        <v>0.71715731973336205</v>
      </c>
      <c r="Z423">
        <v>0.76437922606821496</v>
      </c>
      <c r="AA423">
        <v>0.54825948648859701</v>
      </c>
      <c r="AB423">
        <v>0.74498877784897299</v>
      </c>
      <c r="AC423">
        <v>7</v>
      </c>
      <c r="AD423">
        <v>4</v>
      </c>
      <c r="AE423">
        <v>3</v>
      </c>
      <c r="AF423">
        <v>14</v>
      </c>
    </row>
    <row r="424" spans="1:32" x14ac:dyDescent="0.3">
      <c r="A424" t="s">
        <v>2778</v>
      </c>
      <c r="B424" t="s">
        <v>2779</v>
      </c>
      <c r="C424" t="s">
        <v>25</v>
      </c>
      <c r="D424" t="s">
        <v>2780</v>
      </c>
      <c r="E424" t="s">
        <v>3841</v>
      </c>
      <c r="F424">
        <v>289</v>
      </c>
      <c r="G424">
        <v>288</v>
      </c>
      <c r="H424">
        <v>333</v>
      </c>
      <c r="I424">
        <v>309</v>
      </c>
      <c r="J424">
        <v>176</v>
      </c>
      <c r="K424">
        <v>95</v>
      </c>
      <c r="L424">
        <v>289</v>
      </c>
      <c r="M424">
        <v>-1</v>
      </c>
      <c r="N424">
        <v>1.15625</v>
      </c>
      <c r="O424">
        <v>207.89644012945001</v>
      </c>
      <c r="P424">
        <v>0.53977272727272696</v>
      </c>
      <c r="Q424">
        <v>1.0793329219799801</v>
      </c>
      <c r="R424">
        <v>0.16134930048653201</v>
      </c>
      <c r="S424">
        <v>0.47671156793418901</v>
      </c>
      <c r="T424">
        <v>224.30767590618299</v>
      </c>
      <c r="U424">
        <v>131.62744254474001</v>
      </c>
      <c r="V424">
        <v>-0.124679439632471</v>
      </c>
      <c r="W424">
        <v>0.39337613529595999</v>
      </c>
      <c r="X424">
        <v>0.178059483080203</v>
      </c>
      <c r="Y424">
        <v>0.82217801289935599</v>
      </c>
      <c r="Z424">
        <v>0.54981189067529401</v>
      </c>
      <c r="AA424">
        <v>-0.14177937074017199</v>
      </c>
      <c r="AB424">
        <v>0.86395642492352198</v>
      </c>
      <c r="AC424">
        <v>6</v>
      </c>
      <c r="AD424">
        <v>5</v>
      </c>
      <c r="AE424">
        <v>3</v>
      </c>
      <c r="AF424">
        <v>14</v>
      </c>
    </row>
    <row r="425" spans="1:32" x14ac:dyDescent="0.3">
      <c r="A425" t="s">
        <v>1414</v>
      </c>
      <c r="B425" t="s">
        <v>1415</v>
      </c>
      <c r="C425" t="s">
        <v>508</v>
      </c>
      <c r="D425" t="s">
        <v>1416</v>
      </c>
      <c r="E425" t="s">
        <v>3841</v>
      </c>
      <c r="F425">
        <v>438</v>
      </c>
      <c r="G425">
        <v>438</v>
      </c>
      <c r="H425">
        <v>470</v>
      </c>
      <c r="I425">
        <v>424</v>
      </c>
      <c r="J425">
        <v>196</v>
      </c>
      <c r="K425">
        <v>107</v>
      </c>
      <c r="L425">
        <v>438</v>
      </c>
      <c r="M425">
        <v>0</v>
      </c>
      <c r="N425">
        <v>1.0730593607305901</v>
      </c>
      <c r="O425">
        <v>168.72641509434001</v>
      </c>
      <c r="P425">
        <v>0.54591836734693899</v>
      </c>
      <c r="Q425">
        <v>1.0793329219799801</v>
      </c>
      <c r="R425">
        <v>0.16134930048653201</v>
      </c>
      <c r="S425">
        <v>-3.8881862087222503E-2</v>
      </c>
      <c r="T425">
        <v>224.30767590618299</v>
      </c>
      <c r="U425">
        <v>131.62744254474001</v>
      </c>
      <c r="V425">
        <v>-0.42226195189465598</v>
      </c>
      <c r="W425">
        <v>0.39337613529595999</v>
      </c>
      <c r="X425">
        <v>0.178059483080203</v>
      </c>
      <c r="Y425">
        <v>0.85669254685115503</v>
      </c>
      <c r="Z425">
        <v>-9.5569703256053601E-2</v>
      </c>
      <c r="AA425">
        <v>-0.50726770907162699</v>
      </c>
      <c r="AB425">
        <v>0.90305455663771805</v>
      </c>
      <c r="AC425">
        <v>5</v>
      </c>
      <c r="AD425">
        <v>6</v>
      </c>
      <c r="AE425">
        <v>3</v>
      </c>
      <c r="AF425">
        <v>14</v>
      </c>
    </row>
    <row r="426" spans="1:32" x14ac:dyDescent="0.3">
      <c r="A426" t="s">
        <v>2160</v>
      </c>
      <c r="B426" t="s">
        <v>2161</v>
      </c>
      <c r="C426" t="s">
        <v>646</v>
      </c>
      <c r="D426" t="s">
        <v>2162</v>
      </c>
      <c r="E426" t="s">
        <v>3841</v>
      </c>
      <c r="F426">
        <v>437</v>
      </c>
      <c r="G426">
        <v>437</v>
      </c>
      <c r="H426">
        <v>472</v>
      </c>
      <c r="I426">
        <v>421</v>
      </c>
      <c r="J426">
        <v>186</v>
      </c>
      <c r="K426">
        <v>99</v>
      </c>
      <c r="L426">
        <v>437</v>
      </c>
      <c r="M426">
        <v>0</v>
      </c>
      <c r="N426">
        <v>1.0800915331807801</v>
      </c>
      <c r="O426">
        <v>161.25890736342001</v>
      </c>
      <c r="P426">
        <v>0.532258064516129</v>
      </c>
      <c r="Q426">
        <v>1.0793329219799801</v>
      </c>
      <c r="R426">
        <v>0.16134930048653201</v>
      </c>
      <c r="S426">
        <v>4.7016702180290304E-3</v>
      </c>
      <c r="T426">
        <v>224.30767590618299</v>
      </c>
      <c r="U426">
        <v>131.62744254474001</v>
      </c>
      <c r="V426">
        <v>-0.47899410125918501</v>
      </c>
      <c r="W426">
        <v>0.39337613529595999</v>
      </c>
      <c r="X426">
        <v>0.178059483080203</v>
      </c>
      <c r="Y426">
        <v>0.77997490960710703</v>
      </c>
      <c r="Z426">
        <v>-4.1015071814854802E-2</v>
      </c>
      <c r="AA426">
        <v>-0.57694565769699901</v>
      </c>
      <c r="AB426">
        <v>0.81614866678972997</v>
      </c>
      <c r="AC426">
        <v>5</v>
      </c>
      <c r="AD426">
        <v>6</v>
      </c>
      <c r="AE426">
        <v>3</v>
      </c>
      <c r="AF426">
        <v>14</v>
      </c>
    </row>
    <row r="427" spans="1:32" x14ac:dyDescent="0.3">
      <c r="A427" t="s">
        <v>3842</v>
      </c>
      <c r="B427" t="s">
        <v>3843</v>
      </c>
      <c r="C427" t="s">
        <v>108</v>
      </c>
      <c r="D427" t="s">
        <v>3844</v>
      </c>
      <c r="E427" t="s">
        <v>3841</v>
      </c>
      <c r="F427">
        <v>246</v>
      </c>
      <c r="G427">
        <v>246</v>
      </c>
      <c r="H427">
        <v>253</v>
      </c>
      <c r="I427">
        <v>224</v>
      </c>
      <c r="J427">
        <v>76</v>
      </c>
      <c r="K427">
        <v>43</v>
      </c>
      <c r="L427">
        <v>246</v>
      </c>
      <c r="M427">
        <v>0</v>
      </c>
      <c r="N427">
        <v>1.0284552845528501</v>
      </c>
      <c r="O427">
        <v>123.83928571428601</v>
      </c>
      <c r="P427">
        <v>0.56578947368421095</v>
      </c>
      <c r="Q427">
        <v>1.0793329219799801</v>
      </c>
      <c r="R427">
        <v>0.16134930048653201</v>
      </c>
      <c r="S427">
        <v>-0.31532604897399003</v>
      </c>
      <c r="T427">
        <v>224.30767590618299</v>
      </c>
      <c r="U427">
        <v>131.62744254474001</v>
      </c>
      <c r="V427">
        <v>-0.76327844900388697</v>
      </c>
      <c r="W427">
        <v>0.39337613529595999</v>
      </c>
      <c r="X427">
        <v>0.178059483080203</v>
      </c>
      <c r="Y427">
        <v>0.96829068244902905</v>
      </c>
      <c r="Z427">
        <v>-0.441602021702447</v>
      </c>
      <c r="AA427">
        <v>-0.926101302230671</v>
      </c>
      <c r="AB427">
        <v>1.02947314339186</v>
      </c>
      <c r="AC427">
        <v>4</v>
      </c>
      <c r="AD427">
        <v>7</v>
      </c>
      <c r="AE427">
        <v>3</v>
      </c>
      <c r="AF427">
        <v>14</v>
      </c>
    </row>
    <row r="428" spans="1:32" x14ac:dyDescent="0.3">
      <c r="A428" t="s">
        <v>1012</v>
      </c>
      <c r="B428" t="s">
        <v>1013</v>
      </c>
      <c r="C428" t="s">
        <v>41</v>
      </c>
      <c r="D428" t="s">
        <v>1014</v>
      </c>
      <c r="E428" t="s">
        <v>3841</v>
      </c>
      <c r="F428">
        <v>324</v>
      </c>
      <c r="G428">
        <v>324</v>
      </c>
      <c r="H428">
        <v>332</v>
      </c>
      <c r="I428">
        <v>313</v>
      </c>
      <c r="J428">
        <v>95</v>
      </c>
      <c r="K428">
        <v>50</v>
      </c>
      <c r="L428">
        <v>321</v>
      </c>
      <c r="M428">
        <v>3</v>
      </c>
      <c r="N428">
        <v>1.0246913580246899</v>
      </c>
      <c r="O428">
        <v>110.782747603834</v>
      </c>
      <c r="P428">
        <v>0.52631578947368396</v>
      </c>
      <c r="Q428">
        <v>1.0793329219799801</v>
      </c>
      <c r="R428">
        <v>0.16134930048653201</v>
      </c>
      <c r="S428">
        <v>-0.33865386332957997</v>
      </c>
      <c r="T428">
        <v>224.30767590618299</v>
      </c>
      <c r="U428">
        <v>131.62744254474001</v>
      </c>
      <c r="V428">
        <v>-0.86247157969176702</v>
      </c>
      <c r="W428">
        <v>0.39337613529595999</v>
      </c>
      <c r="X428">
        <v>0.178059483080203</v>
      </c>
      <c r="Y428">
        <v>0.74660249416676605</v>
      </c>
      <c r="Z428">
        <v>-0.47080204857462798</v>
      </c>
      <c r="AA428">
        <v>-1.0479294709406199</v>
      </c>
      <c r="AB428">
        <v>0.77834432916403595</v>
      </c>
      <c r="AC428">
        <v>4</v>
      </c>
      <c r="AD428">
        <v>7</v>
      </c>
      <c r="AE428">
        <v>3</v>
      </c>
      <c r="AF428">
        <v>14</v>
      </c>
    </row>
    <row r="429" spans="1:32" x14ac:dyDescent="0.3">
      <c r="A429" t="s">
        <v>1858</v>
      </c>
      <c r="B429" t="s">
        <v>1859</v>
      </c>
      <c r="C429" t="s">
        <v>171</v>
      </c>
      <c r="D429" t="s">
        <v>1860</v>
      </c>
      <c r="E429" t="s">
        <v>3841</v>
      </c>
      <c r="F429">
        <v>218</v>
      </c>
      <c r="G429">
        <v>218</v>
      </c>
      <c r="H429">
        <v>225</v>
      </c>
      <c r="I429">
        <v>207</v>
      </c>
      <c r="J429">
        <v>66</v>
      </c>
      <c r="K429">
        <v>36</v>
      </c>
      <c r="L429">
        <v>217</v>
      </c>
      <c r="M429">
        <v>1</v>
      </c>
      <c r="N429">
        <v>1.0321100917431201</v>
      </c>
      <c r="O429">
        <v>116.37681159420301</v>
      </c>
      <c r="P429">
        <v>0.54545454545454497</v>
      </c>
      <c r="Q429">
        <v>1.0793329219799801</v>
      </c>
      <c r="R429">
        <v>0.16134930048653201</v>
      </c>
      <c r="S429">
        <v>-0.29267452721806703</v>
      </c>
      <c r="T429">
        <v>224.30767590618299</v>
      </c>
      <c r="U429">
        <v>131.62744254474001</v>
      </c>
      <c r="V429">
        <v>-0.81997235702041904</v>
      </c>
      <c r="W429">
        <v>0.39337613529595999</v>
      </c>
      <c r="X429">
        <v>0.178059483080203</v>
      </c>
      <c r="Y429">
        <v>0.854087676364227</v>
      </c>
      <c r="Z429">
        <v>-0.41324852771940501</v>
      </c>
      <c r="AA429">
        <v>-0.99573228315411499</v>
      </c>
      <c r="AB429">
        <v>0.90010375424419398</v>
      </c>
      <c r="AC429">
        <v>4</v>
      </c>
      <c r="AD429">
        <v>7</v>
      </c>
      <c r="AE429">
        <v>3</v>
      </c>
      <c r="AF429">
        <v>14</v>
      </c>
    </row>
    <row r="430" spans="1:32" x14ac:dyDescent="0.3">
      <c r="A430" t="s">
        <v>2219</v>
      </c>
      <c r="B430" t="s">
        <v>2220</v>
      </c>
      <c r="C430" t="s">
        <v>45</v>
      </c>
      <c r="D430" t="s">
        <v>2221</v>
      </c>
      <c r="E430" t="s">
        <v>3841</v>
      </c>
      <c r="F430">
        <v>476</v>
      </c>
      <c r="G430">
        <v>476</v>
      </c>
      <c r="H430">
        <v>486</v>
      </c>
      <c r="I430">
        <v>483</v>
      </c>
      <c r="J430">
        <v>179</v>
      </c>
      <c r="K430">
        <v>102</v>
      </c>
      <c r="L430">
        <v>450</v>
      </c>
      <c r="M430">
        <v>26</v>
      </c>
      <c r="N430">
        <v>1.02100840336134</v>
      </c>
      <c r="O430">
        <v>135.26915113871601</v>
      </c>
      <c r="P430">
        <v>0.56983240223463705</v>
      </c>
      <c r="Q430">
        <v>1.0793329219799801</v>
      </c>
      <c r="R430">
        <v>0.16134930048653201</v>
      </c>
      <c r="S430">
        <v>-0.36147983562844599</v>
      </c>
      <c r="T430">
        <v>224.30767590618299</v>
      </c>
      <c r="U430">
        <v>131.62744254474001</v>
      </c>
      <c r="V430">
        <v>-0.67644347596590804</v>
      </c>
      <c r="W430">
        <v>0.39337613529595999</v>
      </c>
      <c r="X430">
        <v>0.178059483080203</v>
      </c>
      <c r="Y430">
        <v>0.99099617659339401</v>
      </c>
      <c r="Z430">
        <v>-0.49937390680149402</v>
      </c>
      <c r="AA430">
        <v>-0.819451318790967</v>
      </c>
      <c r="AB430">
        <v>1.0551939716647301</v>
      </c>
      <c r="AC430">
        <v>4</v>
      </c>
      <c r="AD430">
        <v>7</v>
      </c>
      <c r="AE430">
        <v>3</v>
      </c>
      <c r="AF430">
        <v>14</v>
      </c>
    </row>
    <row r="431" spans="1:32" x14ac:dyDescent="0.3">
      <c r="A431" t="s">
        <v>3489</v>
      </c>
      <c r="B431" t="s">
        <v>3490</v>
      </c>
      <c r="C431" t="s">
        <v>482</v>
      </c>
      <c r="D431" t="s">
        <v>3491</v>
      </c>
      <c r="E431" t="s">
        <v>3841</v>
      </c>
      <c r="F431">
        <v>219</v>
      </c>
      <c r="G431">
        <v>219</v>
      </c>
      <c r="H431">
        <v>207</v>
      </c>
      <c r="I431">
        <v>226</v>
      </c>
      <c r="J431">
        <v>61</v>
      </c>
      <c r="K431">
        <v>32</v>
      </c>
      <c r="L431">
        <v>201</v>
      </c>
      <c r="M431">
        <v>18</v>
      </c>
      <c r="N431">
        <v>0.94520547945205502</v>
      </c>
      <c r="O431">
        <v>98.517699115044195</v>
      </c>
      <c r="P431">
        <v>0.52459016393442603</v>
      </c>
      <c r="Q431">
        <v>1.0793329219799801</v>
      </c>
      <c r="R431">
        <v>0.16134930048653201</v>
      </c>
      <c r="S431">
        <v>-0.83128617306352603</v>
      </c>
      <c r="T431">
        <v>224.30767590618299</v>
      </c>
      <c r="U431">
        <v>131.62744254474001</v>
      </c>
      <c r="V431">
        <v>-0.95565160546504502</v>
      </c>
      <c r="W431">
        <v>0.39337613529595999</v>
      </c>
      <c r="X431">
        <v>0.178059483080203</v>
      </c>
      <c r="Y431">
        <v>0.73691120724732295</v>
      </c>
      <c r="Z431">
        <v>-1.0874426160562001</v>
      </c>
      <c r="AA431">
        <v>-1.1623723947759901</v>
      </c>
      <c r="AB431">
        <v>0.76736602034533297</v>
      </c>
      <c r="AC431">
        <v>3</v>
      </c>
      <c r="AD431">
        <v>8</v>
      </c>
      <c r="AE431">
        <v>3</v>
      </c>
      <c r="AF431">
        <v>14</v>
      </c>
    </row>
    <row r="432" spans="1:32" x14ac:dyDescent="0.3">
      <c r="A432" t="s">
        <v>1540</v>
      </c>
      <c r="B432" t="s">
        <v>1541</v>
      </c>
      <c r="C432" t="s">
        <v>996</v>
      </c>
      <c r="D432" t="s">
        <v>1542</v>
      </c>
      <c r="E432" t="s">
        <v>3841</v>
      </c>
      <c r="F432">
        <v>154</v>
      </c>
      <c r="G432">
        <v>42</v>
      </c>
      <c r="H432">
        <v>139</v>
      </c>
      <c r="I432">
        <v>86</v>
      </c>
      <c r="J432">
        <v>194</v>
      </c>
      <c r="K432">
        <v>97</v>
      </c>
      <c r="L432">
        <v>154</v>
      </c>
      <c r="M432">
        <v>-112</v>
      </c>
      <c r="N432">
        <v>3.3095238095238102</v>
      </c>
      <c r="O432">
        <v>823.37209302325596</v>
      </c>
      <c r="P432">
        <v>0.5</v>
      </c>
      <c r="Q432">
        <v>1.0793329219799801</v>
      </c>
      <c r="R432">
        <v>0.16134930048653201</v>
      </c>
      <c r="S432">
        <v>13.8221292612916</v>
      </c>
      <c r="T432">
        <v>224.30767590618299</v>
      </c>
      <c r="U432">
        <v>131.62744254474001</v>
      </c>
      <c r="V432">
        <v>4.5512121601348401</v>
      </c>
      <c r="W432">
        <v>0.39337613529595999</v>
      </c>
      <c r="X432">
        <v>0.178059483080203</v>
      </c>
      <c r="Y432">
        <v>0.59881036864525805</v>
      </c>
      <c r="Z432">
        <v>17.254615406618001</v>
      </c>
      <c r="AA432">
        <v>5.6011113590459498</v>
      </c>
      <c r="AB432">
        <v>0.61092511967881902</v>
      </c>
      <c r="AC432">
        <v>10</v>
      </c>
      <c r="AD432">
        <v>0</v>
      </c>
      <c r="AE432">
        <v>4</v>
      </c>
      <c r="AF432">
        <v>14</v>
      </c>
    </row>
    <row r="433" spans="1:32" x14ac:dyDescent="0.3">
      <c r="A433" t="s">
        <v>2305</v>
      </c>
      <c r="B433" t="s">
        <v>2306</v>
      </c>
      <c r="C433" t="s">
        <v>705</v>
      </c>
      <c r="D433" t="s">
        <v>2307</v>
      </c>
      <c r="E433" t="s">
        <v>3841</v>
      </c>
      <c r="F433">
        <v>228</v>
      </c>
      <c r="G433">
        <v>104</v>
      </c>
      <c r="H433">
        <v>148</v>
      </c>
      <c r="I433">
        <v>157</v>
      </c>
      <c r="J433">
        <v>232</v>
      </c>
      <c r="K433">
        <v>103</v>
      </c>
      <c r="L433">
        <v>228</v>
      </c>
      <c r="M433">
        <v>-124</v>
      </c>
      <c r="N433">
        <v>1.42307692307692</v>
      </c>
      <c r="O433">
        <v>539.36305732484095</v>
      </c>
      <c r="P433">
        <v>0.443965517241379</v>
      </c>
      <c r="Q433">
        <v>1.0793329219799801</v>
      </c>
      <c r="R433">
        <v>0.16134930048653201</v>
      </c>
      <c r="S433">
        <v>2.13043378595642</v>
      </c>
      <c r="T433">
        <v>224.30767590618299</v>
      </c>
      <c r="U433">
        <v>131.62744254474001</v>
      </c>
      <c r="V433">
        <v>2.39353872815366</v>
      </c>
      <c r="W433">
        <v>0.39337613529595999</v>
      </c>
      <c r="X433">
        <v>0.178059483080203</v>
      </c>
      <c r="Y433">
        <v>0.284115066888252</v>
      </c>
      <c r="Z433">
        <v>2.6198186418135898</v>
      </c>
      <c r="AA433">
        <v>2.9510749999808401</v>
      </c>
      <c r="AB433">
        <v>0.25443766499908899</v>
      </c>
      <c r="AC433">
        <v>10</v>
      </c>
      <c r="AD433">
        <v>0</v>
      </c>
      <c r="AE433">
        <v>4</v>
      </c>
      <c r="AF433">
        <v>14</v>
      </c>
    </row>
    <row r="434" spans="1:32" x14ac:dyDescent="0.3">
      <c r="A434" t="s">
        <v>2157</v>
      </c>
      <c r="B434" t="s">
        <v>2158</v>
      </c>
      <c r="C434" t="s">
        <v>201</v>
      </c>
      <c r="D434" t="s">
        <v>2159</v>
      </c>
      <c r="E434" t="s">
        <v>3841</v>
      </c>
      <c r="F434">
        <v>243</v>
      </c>
      <c r="G434">
        <v>243</v>
      </c>
      <c r="H434">
        <v>258</v>
      </c>
      <c r="I434">
        <v>232</v>
      </c>
      <c r="J434">
        <v>148</v>
      </c>
      <c r="K434">
        <v>71</v>
      </c>
      <c r="L434">
        <v>219</v>
      </c>
      <c r="M434">
        <v>24</v>
      </c>
      <c r="N434">
        <v>1.06172839506173</v>
      </c>
      <c r="O434">
        <v>232.844827586207</v>
      </c>
      <c r="P434">
        <v>0.47972972972972999</v>
      </c>
      <c r="Q434">
        <v>1.0793329219799801</v>
      </c>
      <c r="R434">
        <v>0.16134930048653201</v>
      </c>
      <c r="S434">
        <v>-0.109108170070572</v>
      </c>
      <c r="T434">
        <v>224.30767590618299</v>
      </c>
      <c r="U434">
        <v>131.62744254474001</v>
      </c>
      <c r="V434">
        <v>6.4858448321836598E-2</v>
      </c>
      <c r="W434">
        <v>0.39337613529595999</v>
      </c>
      <c r="X434">
        <v>0.178059483080203</v>
      </c>
      <c r="Y434">
        <v>0.48497048817598698</v>
      </c>
      <c r="Z434">
        <v>-0.18347378415236301</v>
      </c>
      <c r="AA434">
        <v>9.1009468874972702E-2</v>
      </c>
      <c r="AB434">
        <v>0.48196707994020499</v>
      </c>
      <c r="AC434">
        <v>5</v>
      </c>
      <c r="AD434">
        <v>5</v>
      </c>
      <c r="AE434">
        <v>4</v>
      </c>
      <c r="AF434">
        <v>14</v>
      </c>
    </row>
    <row r="435" spans="1:32" x14ac:dyDescent="0.3">
      <c r="A435" t="s">
        <v>1738</v>
      </c>
      <c r="B435" t="s">
        <v>1739</v>
      </c>
      <c r="C435" t="s">
        <v>218</v>
      </c>
      <c r="D435" t="s">
        <v>1740</v>
      </c>
      <c r="E435" t="s">
        <v>3841</v>
      </c>
      <c r="F435">
        <v>238</v>
      </c>
      <c r="G435">
        <v>238</v>
      </c>
      <c r="H435">
        <v>247</v>
      </c>
      <c r="I435">
        <v>237</v>
      </c>
      <c r="J435">
        <v>109</v>
      </c>
      <c r="K435">
        <v>51</v>
      </c>
      <c r="L435">
        <v>238</v>
      </c>
      <c r="M435">
        <v>0</v>
      </c>
      <c r="N435">
        <v>1.03781512605042</v>
      </c>
      <c r="O435">
        <v>167.86919831223599</v>
      </c>
      <c r="P435">
        <v>0.46788990825688098</v>
      </c>
      <c r="Q435">
        <v>1.0793329219799801</v>
      </c>
      <c r="R435">
        <v>0.16134930048653201</v>
      </c>
      <c r="S435">
        <v>-0.25731624372939899</v>
      </c>
      <c r="T435">
        <v>224.30767590618299</v>
      </c>
      <c r="U435">
        <v>131.62744254474001</v>
      </c>
      <c r="V435">
        <v>-0.42877439918931498</v>
      </c>
      <c r="W435">
        <v>0.39337613529595999</v>
      </c>
      <c r="X435">
        <v>0.178059483080203</v>
      </c>
      <c r="Y435">
        <v>0.418476857687821</v>
      </c>
      <c r="Z435">
        <v>-0.36898965235777498</v>
      </c>
      <c r="AA435">
        <v>-0.51526624205698901</v>
      </c>
      <c r="AB435">
        <v>0.40664296498584701</v>
      </c>
      <c r="AC435">
        <v>4</v>
      </c>
      <c r="AD435">
        <v>6</v>
      </c>
      <c r="AE435">
        <v>4</v>
      </c>
      <c r="AF435">
        <v>14</v>
      </c>
    </row>
    <row r="436" spans="1:32" x14ac:dyDescent="0.3">
      <c r="A436" t="s">
        <v>1776</v>
      </c>
      <c r="B436" t="s">
        <v>1777</v>
      </c>
      <c r="C436" t="s">
        <v>171</v>
      </c>
      <c r="D436" t="s">
        <v>1778</v>
      </c>
      <c r="E436" t="s">
        <v>3841</v>
      </c>
      <c r="F436">
        <v>459</v>
      </c>
      <c r="G436">
        <v>459</v>
      </c>
      <c r="H436">
        <v>481</v>
      </c>
      <c r="I436">
        <v>417</v>
      </c>
      <c r="J436">
        <v>189</v>
      </c>
      <c r="K436">
        <v>94</v>
      </c>
      <c r="L436">
        <v>459</v>
      </c>
      <c r="M436">
        <v>0</v>
      </c>
      <c r="N436">
        <v>1.0479302832244</v>
      </c>
      <c r="O436">
        <v>165.431654676259</v>
      </c>
      <c r="P436">
        <v>0.49735449735449699</v>
      </c>
      <c r="Q436">
        <v>1.0793329219799801</v>
      </c>
      <c r="R436">
        <v>0.16134930048653201</v>
      </c>
      <c r="S436">
        <v>-0.194625193049419</v>
      </c>
      <c r="T436">
        <v>224.30767590618299</v>
      </c>
      <c r="U436">
        <v>131.62744254474001</v>
      </c>
      <c r="V436">
        <v>-0.44729290558017398</v>
      </c>
      <c r="W436">
        <v>0.39337613529595999</v>
      </c>
      <c r="X436">
        <v>0.178059483080203</v>
      </c>
      <c r="Y436">
        <v>0.58395295920129597</v>
      </c>
      <c r="Z436">
        <v>-0.290517647368502</v>
      </c>
      <c r="AA436">
        <v>-0.53801051583075299</v>
      </c>
      <c r="AB436">
        <v>0.59409461713797695</v>
      </c>
      <c r="AC436">
        <v>4</v>
      </c>
      <c r="AD436">
        <v>6</v>
      </c>
      <c r="AE436">
        <v>4</v>
      </c>
      <c r="AF436">
        <v>14</v>
      </c>
    </row>
    <row r="437" spans="1:32" x14ac:dyDescent="0.3">
      <c r="A437" t="s">
        <v>1402</v>
      </c>
      <c r="B437" t="s">
        <v>1403</v>
      </c>
      <c r="C437" t="s">
        <v>17</v>
      </c>
      <c r="D437" t="s">
        <v>1404</v>
      </c>
      <c r="E437" t="s">
        <v>3841</v>
      </c>
      <c r="F437">
        <v>395</v>
      </c>
      <c r="G437">
        <v>395</v>
      </c>
      <c r="H437">
        <v>389</v>
      </c>
      <c r="I437">
        <v>369</v>
      </c>
      <c r="J437">
        <v>153</v>
      </c>
      <c r="K437">
        <v>74</v>
      </c>
      <c r="L437">
        <v>302</v>
      </c>
      <c r="M437">
        <v>93</v>
      </c>
      <c r="N437">
        <v>0.98481012658227896</v>
      </c>
      <c r="O437">
        <v>151.34146341463401</v>
      </c>
      <c r="P437">
        <v>0.48366013071895397</v>
      </c>
      <c r="Q437">
        <v>1.0793329219799801</v>
      </c>
      <c r="R437">
        <v>0.16134930048653201</v>
      </c>
      <c r="S437">
        <v>-0.58582711615531502</v>
      </c>
      <c r="T437">
        <v>224.30767590618299</v>
      </c>
      <c r="U437">
        <v>131.62744254474001</v>
      </c>
      <c r="V437">
        <v>-0.55433890593709501</v>
      </c>
      <c r="W437">
        <v>0.39337613529595999</v>
      </c>
      <c r="X437">
        <v>0.178059483080203</v>
      </c>
      <c r="Y437">
        <v>0.50704401619726203</v>
      </c>
      <c r="Z437">
        <v>-0.78019518393565102</v>
      </c>
      <c r="AA437">
        <v>-0.669483513010806</v>
      </c>
      <c r="AB437">
        <v>0.50697201575008899</v>
      </c>
      <c r="AC437">
        <v>3</v>
      </c>
      <c r="AD437">
        <v>7</v>
      </c>
      <c r="AE437">
        <v>4</v>
      </c>
      <c r="AF437">
        <v>14</v>
      </c>
    </row>
    <row r="438" spans="1:32" x14ac:dyDescent="0.3">
      <c r="A438" t="s">
        <v>2031</v>
      </c>
      <c r="B438" t="s">
        <v>2032</v>
      </c>
      <c r="C438" t="s">
        <v>124</v>
      </c>
      <c r="D438" t="s">
        <v>2033</v>
      </c>
      <c r="E438" t="s">
        <v>3841</v>
      </c>
      <c r="F438">
        <v>342</v>
      </c>
      <c r="G438">
        <v>342</v>
      </c>
      <c r="H438">
        <v>414</v>
      </c>
      <c r="I438">
        <v>344</v>
      </c>
      <c r="J438">
        <v>327</v>
      </c>
      <c r="K438">
        <v>125</v>
      </c>
      <c r="L438">
        <v>310</v>
      </c>
      <c r="M438">
        <v>32</v>
      </c>
      <c r="N438">
        <v>1.2105263157894699</v>
      </c>
      <c r="O438">
        <v>346.96220930232602</v>
      </c>
      <c r="P438">
        <v>0.38226299694189603</v>
      </c>
      <c r="Q438">
        <v>1.0793329219799801</v>
      </c>
      <c r="R438">
        <v>0.16134930048653201</v>
      </c>
      <c r="S438">
        <v>0.81310172039105899</v>
      </c>
      <c r="T438">
        <v>224.30767590618299</v>
      </c>
      <c r="U438">
        <v>131.62744254474001</v>
      </c>
      <c r="V438">
        <v>0.93183101505943</v>
      </c>
      <c r="W438">
        <v>0.39337613529595999</v>
      </c>
      <c r="X438">
        <v>0.178059483080203</v>
      </c>
      <c r="Y438">
        <v>-6.2412504865344803E-2</v>
      </c>
      <c r="Z438">
        <v>0.97088012028095005</v>
      </c>
      <c r="AA438">
        <v>1.15581788247121</v>
      </c>
      <c r="AB438">
        <v>-0.13810944752874399</v>
      </c>
      <c r="AC438">
        <v>7</v>
      </c>
      <c r="AD438">
        <v>2</v>
      </c>
      <c r="AE438">
        <v>5</v>
      </c>
      <c r="AF438">
        <v>14</v>
      </c>
    </row>
    <row r="439" spans="1:32" x14ac:dyDescent="0.3">
      <c r="A439" t="s">
        <v>1319</v>
      </c>
      <c r="B439" t="s">
        <v>1320</v>
      </c>
      <c r="C439" t="s">
        <v>1321</v>
      </c>
      <c r="D439" t="s">
        <v>1322</v>
      </c>
      <c r="E439" t="s">
        <v>3841</v>
      </c>
      <c r="F439">
        <v>237</v>
      </c>
      <c r="G439">
        <v>237</v>
      </c>
      <c r="H439">
        <v>277</v>
      </c>
      <c r="I439">
        <v>238</v>
      </c>
      <c r="J439">
        <v>211</v>
      </c>
      <c r="K439">
        <v>91</v>
      </c>
      <c r="L439">
        <v>217</v>
      </c>
      <c r="M439">
        <v>20</v>
      </c>
      <c r="N439">
        <v>1.1687763713080199</v>
      </c>
      <c r="O439">
        <v>323.59243697479002</v>
      </c>
      <c r="P439">
        <v>0.43127962085308102</v>
      </c>
      <c r="Q439">
        <v>1.0793329219799801</v>
      </c>
      <c r="R439">
        <v>0.16134930048653201</v>
      </c>
      <c r="S439">
        <v>0.55434668175398805</v>
      </c>
      <c r="T439">
        <v>224.30767590618299</v>
      </c>
      <c r="U439">
        <v>131.62744254474001</v>
      </c>
      <c r="V439">
        <v>0.75428618188687802</v>
      </c>
      <c r="W439">
        <v>0.39337613529595999</v>
      </c>
      <c r="X439">
        <v>0.178059483080203</v>
      </c>
      <c r="Y439">
        <v>0.21286979441610501</v>
      </c>
      <c r="Z439">
        <v>0.64698976491621096</v>
      </c>
      <c r="AA439">
        <v>0.93775881185485599</v>
      </c>
      <c r="AB439">
        <v>0.17373088069135501</v>
      </c>
      <c r="AC439">
        <v>6</v>
      </c>
      <c r="AD439">
        <v>3</v>
      </c>
      <c r="AE439">
        <v>5</v>
      </c>
      <c r="AF439">
        <v>14</v>
      </c>
    </row>
    <row r="440" spans="1:32" x14ac:dyDescent="0.3">
      <c r="A440" t="s">
        <v>2382</v>
      </c>
      <c r="B440" t="s">
        <v>2383</v>
      </c>
      <c r="C440" t="s">
        <v>17</v>
      </c>
      <c r="D440" t="s">
        <v>2384</v>
      </c>
      <c r="E440" t="s">
        <v>3841</v>
      </c>
      <c r="F440">
        <v>257</v>
      </c>
      <c r="G440">
        <v>257</v>
      </c>
      <c r="H440">
        <v>298</v>
      </c>
      <c r="I440">
        <v>277</v>
      </c>
      <c r="J440">
        <v>243</v>
      </c>
      <c r="K440">
        <v>91</v>
      </c>
      <c r="L440">
        <v>237</v>
      </c>
      <c r="M440">
        <v>20</v>
      </c>
      <c r="N440">
        <v>1.1595330739299601</v>
      </c>
      <c r="O440">
        <v>320.198555956679</v>
      </c>
      <c r="P440">
        <v>0.374485596707819</v>
      </c>
      <c r="Q440">
        <v>1.0793329219799801</v>
      </c>
      <c r="R440">
        <v>0.16134930048653201</v>
      </c>
      <c r="S440">
        <v>0.49705918592857401</v>
      </c>
      <c r="T440">
        <v>224.30767590618299</v>
      </c>
      <c r="U440">
        <v>131.62744254474001</v>
      </c>
      <c r="V440">
        <v>0.72850218918370202</v>
      </c>
      <c r="W440">
        <v>0.39337613529595999</v>
      </c>
      <c r="X440">
        <v>0.178059483080203</v>
      </c>
      <c r="Y440">
        <v>-0.10609116830712199</v>
      </c>
      <c r="Z440">
        <v>0.57528152890046902</v>
      </c>
      <c r="AA440">
        <v>0.90609112890871901</v>
      </c>
      <c r="AB440">
        <v>-0.18758872309223901</v>
      </c>
      <c r="AC440">
        <v>6</v>
      </c>
      <c r="AD440">
        <v>3</v>
      </c>
      <c r="AE440">
        <v>5</v>
      </c>
      <c r="AF440">
        <v>14</v>
      </c>
    </row>
    <row r="441" spans="1:32" x14ac:dyDescent="0.3">
      <c r="A441" t="s">
        <v>3343</v>
      </c>
      <c r="B441" t="s">
        <v>3344</v>
      </c>
      <c r="C441" t="s">
        <v>21</v>
      </c>
      <c r="D441" t="s">
        <v>3345</v>
      </c>
      <c r="E441" t="s">
        <v>3841</v>
      </c>
      <c r="F441">
        <v>188</v>
      </c>
      <c r="G441">
        <v>188</v>
      </c>
      <c r="H441">
        <v>214</v>
      </c>
      <c r="I441">
        <v>201</v>
      </c>
      <c r="J441">
        <v>185</v>
      </c>
      <c r="K441">
        <v>79</v>
      </c>
      <c r="L441">
        <v>188</v>
      </c>
      <c r="M441">
        <v>0</v>
      </c>
      <c r="N441">
        <v>1.13829787234043</v>
      </c>
      <c r="O441">
        <v>335.94527363184102</v>
      </c>
      <c r="P441">
        <v>0.427027027027027</v>
      </c>
      <c r="Q441">
        <v>1.0793329219799801</v>
      </c>
      <c r="R441">
        <v>0.16134930048653201</v>
      </c>
      <c r="S441">
        <v>0.36544906102872599</v>
      </c>
      <c r="T441">
        <v>224.30767590618299</v>
      </c>
      <c r="U441">
        <v>131.62744254474001</v>
      </c>
      <c r="V441">
        <v>0.84813315192773497</v>
      </c>
      <c r="W441">
        <v>0.39337613529595999</v>
      </c>
      <c r="X441">
        <v>0.178059483080203</v>
      </c>
      <c r="Y441">
        <v>0.18898679895588499</v>
      </c>
      <c r="Z441">
        <v>0.41054174123125797</v>
      </c>
      <c r="AA441">
        <v>1.0530208710294</v>
      </c>
      <c r="AB441">
        <v>0.146676176619811</v>
      </c>
      <c r="AC441">
        <v>6</v>
      </c>
      <c r="AD441">
        <v>3</v>
      </c>
      <c r="AE441">
        <v>5</v>
      </c>
      <c r="AF441">
        <v>14</v>
      </c>
    </row>
    <row r="442" spans="1:32" x14ac:dyDescent="0.3">
      <c r="A442" t="s">
        <v>1171</v>
      </c>
      <c r="B442" t="s">
        <v>1172</v>
      </c>
      <c r="C442" t="s">
        <v>285</v>
      </c>
      <c r="D442" t="s">
        <v>1173</v>
      </c>
      <c r="E442" t="s">
        <v>3841</v>
      </c>
      <c r="F442">
        <v>431</v>
      </c>
      <c r="G442">
        <v>431</v>
      </c>
      <c r="H442">
        <v>468</v>
      </c>
      <c r="I442">
        <v>416</v>
      </c>
      <c r="J442">
        <v>325</v>
      </c>
      <c r="K442">
        <v>142</v>
      </c>
      <c r="L442">
        <v>390</v>
      </c>
      <c r="M442">
        <v>41</v>
      </c>
      <c r="N442">
        <v>1.08584686774942</v>
      </c>
      <c r="O442">
        <v>285.15625</v>
      </c>
      <c r="P442">
        <v>0.43692307692307703</v>
      </c>
      <c r="Q442">
        <v>1.0793329219799801</v>
      </c>
      <c r="R442">
        <v>0.16134930048653201</v>
      </c>
      <c r="S442">
        <v>4.0371701332432702E-2</v>
      </c>
      <c r="T442">
        <v>224.30767590618299</v>
      </c>
      <c r="U442">
        <v>131.62744254474001</v>
      </c>
      <c r="V442">
        <v>0.46227878410031498</v>
      </c>
      <c r="W442">
        <v>0.39337613529595999</v>
      </c>
      <c r="X442">
        <v>0.178059483080203</v>
      </c>
      <c r="Y442">
        <v>0.244564012395242</v>
      </c>
      <c r="Z442">
        <v>3.6340260901332601E-3</v>
      </c>
      <c r="AA442">
        <v>0.57911778222515498</v>
      </c>
      <c r="AB442">
        <v>0.20963415294348201</v>
      </c>
      <c r="AC442">
        <v>5</v>
      </c>
      <c r="AD442">
        <v>4</v>
      </c>
      <c r="AE442">
        <v>5</v>
      </c>
      <c r="AF442">
        <v>14</v>
      </c>
    </row>
    <row r="443" spans="1:32" x14ac:dyDescent="0.3">
      <c r="A443" t="s">
        <v>1249</v>
      </c>
      <c r="B443" t="s">
        <v>1250</v>
      </c>
      <c r="C443" t="s">
        <v>539</v>
      </c>
      <c r="D443" t="s">
        <v>843</v>
      </c>
      <c r="E443" t="s">
        <v>3841</v>
      </c>
      <c r="F443">
        <v>302</v>
      </c>
      <c r="G443">
        <v>302</v>
      </c>
      <c r="H443">
        <v>333</v>
      </c>
      <c r="I443">
        <v>333</v>
      </c>
      <c r="J443">
        <v>261</v>
      </c>
      <c r="K443">
        <v>97</v>
      </c>
      <c r="L443">
        <v>296</v>
      </c>
      <c r="M443">
        <v>6</v>
      </c>
      <c r="N443">
        <v>1.1026490066225201</v>
      </c>
      <c r="O443">
        <v>286.08108108108098</v>
      </c>
      <c r="P443">
        <v>0.37164750957854398</v>
      </c>
      <c r="Q443">
        <v>1.0793329219799801</v>
      </c>
      <c r="R443">
        <v>0.16134930048653201</v>
      </c>
      <c r="S443">
        <v>0.144506883960628</v>
      </c>
      <c r="T443">
        <v>224.30767590618299</v>
      </c>
      <c r="U443">
        <v>131.62744254474001</v>
      </c>
      <c r="V443">
        <v>0.46930491074382802</v>
      </c>
      <c r="W443">
        <v>0.39337613529595999</v>
      </c>
      <c r="X443">
        <v>0.178059483080203</v>
      </c>
      <c r="Y443">
        <v>-0.12203015161865199</v>
      </c>
      <c r="Z443">
        <v>0.133982719916829</v>
      </c>
      <c r="AA443">
        <v>0.58774721186576995</v>
      </c>
      <c r="AB443">
        <v>-0.20564443463030599</v>
      </c>
      <c r="AC443">
        <v>5</v>
      </c>
      <c r="AD443">
        <v>4</v>
      </c>
      <c r="AE443">
        <v>5</v>
      </c>
      <c r="AF443">
        <v>14</v>
      </c>
    </row>
    <row r="444" spans="1:32" x14ac:dyDescent="0.3">
      <c r="A444" t="s">
        <v>2086</v>
      </c>
      <c r="B444" t="s">
        <v>2087</v>
      </c>
      <c r="C444" t="s">
        <v>112</v>
      </c>
      <c r="D444" t="s">
        <v>2088</v>
      </c>
      <c r="E444" t="s">
        <v>3841</v>
      </c>
      <c r="F444">
        <v>273</v>
      </c>
      <c r="G444">
        <v>273</v>
      </c>
      <c r="H444">
        <v>297</v>
      </c>
      <c r="I444">
        <v>310</v>
      </c>
      <c r="J444">
        <v>214</v>
      </c>
      <c r="K444">
        <v>90</v>
      </c>
      <c r="L444">
        <v>273</v>
      </c>
      <c r="M444">
        <v>0</v>
      </c>
      <c r="N444">
        <v>1.08791208791209</v>
      </c>
      <c r="O444">
        <v>251.96774193548401</v>
      </c>
      <c r="P444">
        <v>0.420560747663551</v>
      </c>
      <c r="Q444">
        <v>1.0793329219799801</v>
      </c>
      <c r="R444">
        <v>0.16134930048653201</v>
      </c>
      <c r="S444">
        <v>5.31713859696787E-2</v>
      </c>
      <c r="T444">
        <v>224.30767590618299</v>
      </c>
      <c r="U444">
        <v>131.62744254474001</v>
      </c>
      <c r="V444">
        <v>0.21013905227170901</v>
      </c>
      <c r="W444">
        <v>0.39337613529595999</v>
      </c>
      <c r="X444">
        <v>0.178059483080203</v>
      </c>
      <c r="Y444">
        <v>0.15267152244481599</v>
      </c>
      <c r="Z444">
        <v>1.9655721464842301E-2</v>
      </c>
      <c r="AA444">
        <v>0.26944188456291701</v>
      </c>
      <c r="AB444">
        <v>0.105538160204751</v>
      </c>
      <c r="AC444">
        <v>5</v>
      </c>
      <c r="AD444">
        <v>4</v>
      </c>
      <c r="AE444">
        <v>5</v>
      </c>
      <c r="AF444">
        <v>14</v>
      </c>
    </row>
    <row r="445" spans="1:32" x14ac:dyDescent="0.3">
      <c r="A445" t="s">
        <v>3793</v>
      </c>
      <c r="B445" t="s">
        <v>3794</v>
      </c>
      <c r="C445" t="s">
        <v>108</v>
      </c>
      <c r="D445" t="s">
        <v>3795</v>
      </c>
      <c r="E445" t="s">
        <v>3841</v>
      </c>
      <c r="F445">
        <v>283</v>
      </c>
      <c r="G445">
        <v>282</v>
      </c>
      <c r="H445">
        <v>286</v>
      </c>
      <c r="I445">
        <v>257</v>
      </c>
      <c r="J445">
        <v>152</v>
      </c>
      <c r="K445">
        <v>57</v>
      </c>
      <c r="L445">
        <v>283</v>
      </c>
      <c r="M445">
        <v>-1</v>
      </c>
      <c r="N445">
        <v>1.0141843971631199</v>
      </c>
      <c r="O445">
        <v>215.87548638132299</v>
      </c>
      <c r="P445">
        <v>0.375</v>
      </c>
      <c r="Q445">
        <v>1.0793329219799801</v>
      </c>
      <c r="R445">
        <v>0.16134930048653201</v>
      </c>
      <c r="S445">
        <v>-0.40377320893497298</v>
      </c>
      <c r="T445">
        <v>224.30767590618299</v>
      </c>
      <c r="U445">
        <v>131.62744254474001</v>
      </c>
      <c r="V445">
        <v>-6.4061029841814998E-2</v>
      </c>
      <c r="W445">
        <v>0.39337613529595999</v>
      </c>
      <c r="X445">
        <v>0.178059483080203</v>
      </c>
      <c r="Y445">
        <v>-0.103202227581908</v>
      </c>
      <c r="Z445">
        <v>-0.55231361294974002</v>
      </c>
      <c r="AA445">
        <v>-6.7328349750194305E-2</v>
      </c>
      <c r="AB445">
        <v>-0.18431612537596401</v>
      </c>
      <c r="AC445">
        <v>4</v>
      </c>
      <c r="AD445">
        <v>5</v>
      </c>
      <c r="AE445">
        <v>5</v>
      </c>
      <c r="AF445">
        <v>14</v>
      </c>
    </row>
    <row r="446" spans="1:32" x14ac:dyDescent="0.3">
      <c r="A446" t="s">
        <v>148</v>
      </c>
      <c r="B446" t="s">
        <v>149</v>
      </c>
      <c r="C446" t="s">
        <v>150</v>
      </c>
      <c r="D446" t="s">
        <v>151</v>
      </c>
      <c r="E446" t="s">
        <v>3841</v>
      </c>
      <c r="F446">
        <v>241</v>
      </c>
      <c r="G446">
        <v>241</v>
      </c>
      <c r="H446">
        <v>262</v>
      </c>
      <c r="I446">
        <v>249</v>
      </c>
      <c r="J446">
        <v>202</v>
      </c>
      <c r="K446">
        <v>62</v>
      </c>
      <c r="L446">
        <v>241</v>
      </c>
      <c r="M446">
        <v>0</v>
      </c>
      <c r="N446">
        <v>1.0871369294605799</v>
      </c>
      <c r="O446">
        <v>296.10441767068301</v>
      </c>
      <c r="P446">
        <v>0.30693069306930698</v>
      </c>
      <c r="Q446">
        <v>1.0793329219799801</v>
      </c>
      <c r="R446">
        <v>0.16134930048653201</v>
      </c>
      <c r="S446">
        <v>4.8367160297986399E-2</v>
      </c>
      <c r="T446">
        <v>224.30767590618299</v>
      </c>
      <c r="U446">
        <v>131.62744254474001</v>
      </c>
      <c r="V446">
        <v>0.54545420298731095</v>
      </c>
      <c r="W446">
        <v>0.39337613529595999</v>
      </c>
      <c r="X446">
        <v>0.178059483080203</v>
      </c>
      <c r="Y446">
        <v>-0.48548631463630498</v>
      </c>
      <c r="Z446">
        <v>1.3642148286700901E-2</v>
      </c>
      <c r="AA446">
        <v>0.681273132040359</v>
      </c>
      <c r="AB446">
        <v>-0.61736828852460801</v>
      </c>
      <c r="AC446">
        <v>5</v>
      </c>
      <c r="AD446">
        <v>3</v>
      </c>
      <c r="AE446">
        <v>6</v>
      </c>
      <c r="AF446">
        <v>14</v>
      </c>
    </row>
    <row r="447" spans="1:32" x14ac:dyDescent="0.3">
      <c r="A447" t="s">
        <v>324</v>
      </c>
      <c r="B447" t="s">
        <v>325</v>
      </c>
      <c r="C447" t="s">
        <v>259</v>
      </c>
      <c r="D447" t="s">
        <v>326</v>
      </c>
      <c r="E447" t="s">
        <v>3841</v>
      </c>
      <c r="F447">
        <v>219</v>
      </c>
      <c r="G447">
        <v>219</v>
      </c>
      <c r="H447">
        <v>232</v>
      </c>
      <c r="I447">
        <v>212</v>
      </c>
      <c r="J447">
        <v>174</v>
      </c>
      <c r="K447">
        <v>60</v>
      </c>
      <c r="L447">
        <v>219</v>
      </c>
      <c r="M447">
        <v>0</v>
      </c>
      <c r="N447">
        <v>1.0593607305936099</v>
      </c>
      <c r="O447">
        <v>299.57547169811301</v>
      </c>
      <c r="P447">
        <v>0.34482758620689702</v>
      </c>
      <c r="Q447">
        <v>1.0793329219799801</v>
      </c>
      <c r="R447">
        <v>0.16134930048653201</v>
      </c>
      <c r="S447">
        <v>-0.12378232397754101</v>
      </c>
      <c r="T447">
        <v>224.30767590618299</v>
      </c>
      <c r="U447">
        <v>131.62744254474001</v>
      </c>
      <c r="V447">
        <v>0.57182449447307504</v>
      </c>
      <c r="W447">
        <v>0.39337613529595999</v>
      </c>
      <c r="X447">
        <v>0.178059483080203</v>
      </c>
      <c r="Y447">
        <v>-0.27265354391260299</v>
      </c>
      <c r="Z447">
        <v>-0.20184180105607</v>
      </c>
      <c r="AA447">
        <v>0.71366090221939704</v>
      </c>
      <c r="AB447">
        <v>-0.37627090866504898</v>
      </c>
      <c r="AC447">
        <v>5</v>
      </c>
      <c r="AD447">
        <v>3</v>
      </c>
      <c r="AE447">
        <v>6</v>
      </c>
      <c r="AF447">
        <v>14</v>
      </c>
    </row>
    <row r="448" spans="1:32" x14ac:dyDescent="0.3">
      <c r="A448" t="s">
        <v>570</v>
      </c>
      <c r="B448" t="s">
        <v>571</v>
      </c>
      <c r="C448" t="s">
        <v>33</v>
      </c>
      <c r="D448" t="s">
        <v>572</v>
      </c>
      <c r="E448" t="s">
        <v>3841</v>
      </c>
      <c r="F448">
        <v>254</v>
      </c>
      <c r="G448">
        <v>254</v>
      </c>
      <c r="H448">
        <v>268</v>
      </c>
      <c r="I448">
        <v>249</v>
      </c>
      <c r="J448">
        <v>173</v>
      </c>
      <c r="K448">
        <v>58</v>
      </c>
      <c r="L448">
        <v>254</v>
      </c>
      <c r="M448">
        <v>0</v>
      </c>
      <c r="N448">
        <v>1.0551181102362199</v>
      </c>
      <c r="O448">
        <v>253.59437751004</v>
      </c>
      <c r="P448">
        <v>0.33526011560693603</v>
      </c>
      <c r="Q448">
        <v>1.0793329219799801</v>
      </c>
      <c r="R448">
        <v>0.16134930048653201</v>
      </c>
      <c r="S448">
        <v>-0.15007695521916201</v>
      </c>
      <c r="T448">
        <v>224.30767590618299</v>
      </c>
      <c r="U448">
        <v>131.62744254474001</v>
      </c>
      <c r="V448">
        <v>0.22249692797838999</v>
      </c>
      <c r="W448">
        <v>0.39337613529595999</v>
      </c>
      <c r="X448">
        <v>0.178059483080203</v>
      </c>
      <c r="Y448">
        <v>-0.32638542291424399</v>
      </c>
      <c r="Z448">
        <v>-0.234755469141115</v>
      </c>
      <c r="AA448">
        <v>0.28461972355287202</v>
      </c>
      <c r="AB448">
        <v>-0.43713848652054799</v>
      </c>
      <c r="AC448">
        <v>4</v>
      </c>
      <c r="AD448">
        <v>4</v>
      </c>
      <c r="AE448">
        <v>6</v>
      </c>
      <c r="AF448">
        <v>14</v>
      </c>
    </row>
    <row r="449" spans="1:32" x14ac:dyDescent="0.3">
      <c r="A449" t="s">
        <v>1203</v>
      </c>
      <c r="B449" t="s">
        <v>1204</v>
      </c>
      <c r="C449" t="s">
        <v>293</v>
      </c>
      <c r="D449" t="s">
        <v>1205</v>
      </c>
      <c r="E449" t="s">
        <v>3841</v>
      </c>
      <c r="F449">
        <v>575</v>
      </c>
      <c r="G449">
        <v>575</v>
      </c>
      <c r="H449">
        <v>577</v>
      </c>
      <c r="I449">
        <v>592</v>
      </c>
      <c r="J449">
        <v>438</v>
      </c>
      <c r="K449">
        <v>135</v>
      </c>
      <c r="L449">
        <v>551</v>
      </c>
      <c r="M449">
        <v>24</v>
      </c>
      <c r="N449">
        <v>1.00347826086957</v>
      </c>
      <c r="O449">
        <v>270.05067567567602</v>
      </c>
      <c r="P449">
        <v>0.30821917808219201</v>
      </c>
      <c r="Q449">
        <v>1.0793329219799801</v>
      </c>
      <c r="R449">
        <v>0.16134930048653201</v>
      </c>
      <c r="S449">
        <v>-0.47012699083097298</v>
      </c>
      <c r="T449">
        <v>224.30767590618299</v>
      </c>
      <c r="U449">
        <v>131.62744254474001</v>
      </c>
      <c r="V449">
        <v>0.34751871558960201</v>
      </c>
      <c r="W449">
        <v>0.39337613529595999</v>
      </c>
      <c r="X449">
        <v>0.178059483080203</v>
      </c>
      <c r="Y449">
        <v>-0.478250052963544</v>
      </c>
      <c r="Z449">
        <v>-0.63537035306691902</v>
      </c>
      <c r="AA449">
        <v>0.43817043142844497</v>
      </c>
      <c r="AB449">
        <v>-0.60917103711756004</v>
      </c>
      <c r="AC449">
        <v>4</v>
      </c>
      <c r="AD449">
        <v>4</v>
      </c>
      <c r="AE449">
        <v>6</v>
      </c>
      <c r="AF449">
        <v>14</v>
      </c>
    </row>
    <row r="450" spans="1:32" x14ac:dyDescent="0.3">
      <c r="A450" t="s">
        <v>1240</v>
      </c>
      <c r="B450" t="s">
        <v>1241</v>
      </c>
      <c r="C450" t="s">
        <v>190</v>
      </c>
      <c r="D450" t="s">
        <v>1242</v>
      </c>
      <c r="E450" t="s">
        <v>3841</v>
      </c>
      <c r="F450">
        <v>317</v>
      </c>
      <c r="G450">
        <v>317</v>
      </c>
      <c r="H450">
        <v>323</v>
      </c>
      <c r="I450">
        <v>289</v>
      </c>
      <c r="J450">
        <v>204</v>
      </c>
      <c r="K450">
        <v>62</v>
      </c>
      <c r="L450">
        <v>294</v>
      </c>
      <c r="M450">
        <v>23</v>
      </c>
      <c r="N450">
        <v>1.0189274447949499</v>
      </c>
      <c r="O450">
        <v>257.64705882352899</v>
      </c>
      <c r="P450">
        <v>0.30392156862745101</v>
      </c>
      <c r="Q450">
        <v>1.0793329219799801</v>
      </c>
      <c r="R450">
        <v>0.16134930048653201</v>
      </c>
      <c r="S450">
        <v>-0.37437706270111898</v>
      </c>
      <c r="T450">
        <v>224.30767590618299</v>
      </c>
      <c r="U450">
        <v>131.62744254474001</v>
      </c>
      <c r="V450">
        <v>0.25328595825307498</v>
      </c>
      <c r="W450">
        <v>0.39337613529595999</v>
      </c>
      <c r="X450">
        <v>0.178059483080203</v>
      </c>
      <c r="Y450">
        <v>-0.50238586073068803</v>
      </c>
      <c r="Z450">
        <v>-0.51551769855832497</v>
      </c>
      <c r="AA450">
        <v>0.32243455154255202</v>
      </c>
      <c r="AB450">
        <v>-0.63651212746593799</v>
      </c>
      <c r="AC450">
        <v>4</v>
      </c>
      <c r="AD450">
        <v>4</v>
      </c>
      <c r="AE450">
        <v>6</v>
      </c>
      <c r="AF450">
        <v>14</v>
      </c>
    </row>
    <row r="451" spans="1:32" x14ac:dyDescent="0.3">
      <c r="A451" t="s">
        <v>1558</v>
      </c>
      <c r="B451" t="s">
        <v>1559</v>
      </c>
      <c r="C451" t="s">
        <v>17</v>
      </c>
      <c r="D451" t="s">
        <v>1560</v>
      </c>
      <c r="E451" t="s">
        <v>3841</v>
      </c>
      <c r="F451">
        <v>303</v>
      </c>
      <c r="G451">
        <v>303</v>
      </c>
      <c r="H451">
        <v>315</v>
      </c>
      <c r="I451">
        <v>303</v>
      </c>
      <c r="J451">
        <v>220</v>
      </c>
      <c r="K451">
        <v>72</v>
      </c>
      <c r="L451">
        <v>296</v>
      </c>
      <c r="M451">
        <v>7</v>
      </c>
      <c r="N451">
        <v>1.0396039603960401</v>
      </c>
      <c r="O451">
        <v>265.01650165016503</v>
      </c>
      <c r="P451">
        <v>0.32727272727272699</v>
      </c>
      <c r="Q451">
        <v>1.0793329219799801</v>
      </c>
      <c r="R451">
        <v>0.16134930048653201</v>
      </c>
      <c r="S451">
        <v>-0.24622952478964999</v>
      </c>
      <c r="T451">
        <v>224.30767590618299</v>
      </c>
      <c r="U451">
        <v>131.62744254474001</v>
      </c>
      <c r="V451">
        <v>0.30927308893162397</v>
      </c>
      <c r="W451">
        <v>0.39337613529595999</v>
      </c>
      <c r="X451">
        <v>0.178059483080203</v>
      </c>
      <c r="Y451">
        <v>-0.37124340068682599</v>
      </c>
      <c r="Z451">
        <v>-0.35511212032540002</v>
      </c>
      <c r="AA451">
        <v>0.39119747448481201</v>
      </c>
      <c r="AB451">
        <v>-0.487953691669608</v>
      </c>
      <c r="AC451">
        <v>4</v>
      </c>
      <c r="AD451">
        <v>4</v>
      </c>
      <c r="AE451">
        <v>6</v>
      </c>
      <c r="AF451">
        <v>14</v>
      </c>
    </row>
    <row r="452" spans="1:32" x14ac:dyDescent="0.3">
      <c r="A452" t="s">
        <v>1882</v>
      </c>
      <c r="B452" t="s">
        <v>1883</v>
      </c>
      <c r="C452" t="s">
        <v>1884</v>
      </c>
      <c r="D452" t="s">
        <v>1885</v>
      </c>
      <c r="E452" t="s">
        <v>3841</v>
      </c>
      <c r="F452">
        <v>212</v>
      </c>
      <c r="G452">
        <v>212</v>
      </c>
      <c r="H452">
        <v>222</v>
      </c>
      <c r="I452">
        <v>195</v>
      </c>
      <c r="J452">
        <v>149</v>
      </c>
      <c r="K452">
        <v>54</v>
      </c>
      <c r="L452">
        <v>212</v>
      </c>
      <c r="M452">
        <v>0</v>
      </c>
      <c r="N452">
        <v>1.0471698113207499</v>
      </c>
      <c r="O452">
        <v>278.89743589743603</v>
      </c>
      <c r="P452">
        <v>0.36241610738254998</v>
      </c>
      <c r="Q452">
        <v>1.0793329219799801</v>
      </c>
      <c r="R452">
        <v>0.16134930048653201</v>
      </c>
      <c r="S452">
        <v>-0.19933839540823201</v>
      </c>
      <c r="T452">
        <v>224.30767590618299</v>
      </c>
      <c r="U452">
        <v>131.62744254474001</v>
      </c>
      <c r="V452">
        <v>0.41472932190942902</v>
      </c>
      <c r="W452">
        <v>0.39337613529595999</v>
      </c>
      <c r="X452">
        <v>0.178059483080203</v>
      </c>
      <c r="Y452">
        <v>-0.17387463659806601</v>
      </c>
      <c r="Z452">
        <v>-0.29641728431834702</v>
      </c>
      <c r="AA452">
        <v>0.52071793274277101</v>
      </c>
      <c r="AB452">
        <v>-0.26437396883785502</v>
      </c>
      <c r="AC452">
        <v>4</v>
      </c>
      <c r="AD452">
        <v>4</v>
      </c>
      <c r="AE452">
        <v>6</v>
      </c>
      <c r="AF452">
        <v>14</v>
      </c>
    </row>
    <row r="453" spans="1:32" x14ac:dyDescent="0.3">
      <c r="A453" t="s">
        <v>1979</v>
      </c>
      <c r="B453" t="s">
        <v>1980</v>
      </c>
      <c r="C453" t="s">
        <v>158</v>
      </c>
      <c r="D453" t="s">
        <v>1981</v>
      </c>
      <c r="E453" t="s">
        <v>3841</v>
      </c>
      <c r="F453">
        <v>206</v>
      </c>
      <c r="G453">
        <v>206</v>
      </c>
      <c r="H453">
        <v>209</v>
      </c>
      <c r="I453">
        <v>267</v>
      </c>
      <c r="J453">
        <v>193</v>
      </c>
      <c r="K453">
        <v>71</v>
      </c>
      <c r="L453">
        <v>206</v>
      </c>
      <c r="M453">
        <v>0</v>
      </c>
      <c r="N453">
        <v>1.0145631067961201</v>
      </c>
      <c r="O453">
        <v>263.83895131086098</v>
      </c>
      <c r="P453">
        <v>0.36787564766839398</v>
      </c>
      <c r="Q453">
        <v>1.0793329219799801</v>
      </c>
      <c r="R453">
        <v>0.16134930048653201</v>
      </c>
      <c r="S453">
        <v>-0.40142606747322601</v>
      </c>
      <c r="T453">
        <v>224.30767590618299</v>
      </c>
      <c r="U453">
        <v>131.62744254474001</v>
      </c>
      <c r="V453">
        <v>0.30032700355202402</v>
      </c>
      <c r="W453">
        <v>0.39337613529595999</v>
      </c>
      <c r="X453">
        <v>0.178059483080203</v>
      </c>
      <c r="Y453">
        <v>-0.14321330819589201</v>
      </c>
      <c r="Z453">
        <v>-0.54937563544738499</v>
      </c>
      <c r="AA453">
        <v>0.38020996767500198</v>
      </c>
      <c r="AB453">
        <v>-0.22964075592312799</v>
      </c>
      <c r="AC453">
        <v>4</v>
      </c>
      <c r="AD453">
        <v>4</v>
      </c>
      <c r="AE453">
        <v>6</v>
      </c>
      <c r="AF453">
        <v>14</v>
      </c>
    </row>
    <row r="454" spans="1:32" x14ac:dyDescent="0.3">
      <c r="A454" t="s">
        <v>2871</v>
      </c>
      <c r="B454" t="s">
        <v>2872</v>
      </c>
      <c r="C454" t="s">
        <v>673</v>
      </c>
      <c r="D454" t="s">
        <v>2873</v>
      </c>
      <c r="E454" t="s">
        <v>3841</v>
      </c>
      <c r="F454">
        <v>602</v>
      </c>
      <c r="G454">
        <v>602</v>
      </c>
      <c r="H454">
        <v>593</v>
      </c>
      <c r="I454">
        <v>607</v>
      </c>
      <c r="J454">
        <v>401</v>
      </c>
      <c r="K454">
        <v>136</v>
      </c>
      <c r="L454">
        <v>554</v>
      </c>
      <c r="M454">
        <v>48</v>
      </c>
      <c r="N454">
        <v>0.98504983388704304</v>
      </c>
      <c r="O454">
        <v>241.12850082372299</v>
      </c>
      <c r="P454">
        <v>0.33915211970074799</v>
      </c>
      <c r="Q454">
        <v>1.0793329219799801</v>
      </c>
      <c r="R454">
        <v>0.16134930048653201</v>
      </c>
      <c r="S454">
        <v>-0.58434147411012605</v>
      </c>
      <c r="T454">
        <v>224.30767590618299</v>
      </c>
      <c r="U454">
        <v>131.62744254474001</v>
      </c>
      <c r="V454">
        <v>0.127791170232776</v>
      </c>
      <c r="W454">
        <v>0.39337613529595999</v>
      </c>
      <c r="X454">
        <v>0.178059483080203</v>
      </c>
      <c r="Y454">
        <v>-0.30452753572685498</v>
      </c>
      <c r="Z454">
        <v>-0.77833556747177202</v>
      </c>
      <c r="AA454">
        <v>0.168302908543362</v>
      </c>
      <c r="AB454">
        <v>-0.412377829069979</v>
      </c>
      <c r="AC454">
        <v>3</v>
      </c>
      <c r="AD454">
        <v>5</v>
      </c>
      <c r="AE454">
        <v>6</v>
      </c>
      <c r="AF454">
        <v>14</v>
      </c>
    </row>
    <row r="455" spans="1:32" x14ac:dyDescent="0.3">
      <c r="A455" t="s">
        <v>3259</v>
      </c>
      <c r="B455" t="s">
        <v>3260</v>
      </c>
      <c r="C455" t="s">
        <v>2013</v>
      </c>
      <c r="D455" t="s">
        <v>3261</v>
      </c>
      <c r="E455" t="s">
        <v>3841</v>
      </c>
      <c r="F455">
        <v>354</v>
      </c>
      <c r="G455">
        <v>354</v>
      </c>
      <c r="H455">
        <v>340</v>
      </c>
      <c r="I455">
        <v>412</v>
      </c>
      <c r="J455">
        <v>233</v>
      </c>
      <c r="K455">
        <v>79</v>
      </c>
      <c r="L455">
        <v>317</v>
      </c>
      <c r="M455">
        <v>37</v>
      </c>
      <c r="N455">
        <v>0.96045197740112997</v>
      </c>
      <c r="O455">
        <v>206.41990291262101</v>
      </c>
      <c r="P455">
        <v>0.339055793991416</v>
      </c>
      <c r="Q455">
        <v>1.0793329219799801</v>
      </c>
      <c r="R455">
        <v>0.16134930048653201</v>
      </c>
      <c r="S455">
        <v>-0.73679243864322796</v>
      </c>
      <c r="T455">
        <v>224.30767590618299</v>
      </c>
      <c r="U455">
        <v>131.62744254474001</v>
      </c>
      <c r="V455">
        <v>-0.135896988103236</v>
      </c>
      <c r="W455">
        <v>0.39337613529595999</v>
      </c>
      <c r="X455">
        <v>0.178059483080203</v>
      </c>
      <c r="Y455">
        <v>-0.30506851061718698</v>
      </c>
      <c r="Z455">
        <v>-0.96916237161211805</v>
      </c>
      <c r="AA455">
        <v>-0.155556669411272</v>
      </c>
      <c r="AB455">
        <v>-0.41299064648613698</v>
      </c>
      <c r="AC455">
        <v>3</v>
      </c>
      <c r="AD455">
        <v>5</v>
      </c>
      <c r="AE455">
        <v>6</v>
      </c>
      <c r="AF455">
        <v>14</v>
      </c>
    </row>
    <row r="456" spans="1:32" x14ac:dyDescent="0.3">
      <c r="A456" t="s">
        <v>1265</v>
      </c>
      <c r="B456" t="s">
        <v>1266</v>
      </c>
      <c r="C456" t="s">
        <v>1267</v>
      </c>
      <c r="D456" t="s">
        <v>1268</v>
      </c>
      <c r="E456" t="s">
        <v>3841</v>
      </c>
      <c r="F456">
        <v>181</v>
      </c>
      <c r="G456">
        <v>181</v>
      </c>
      <c r="H456">
        <v>161</v>
      </c>
      <c r="I456">
        <v>163</v>
      </c>
      <c r="J456">
        <v>70</v>
      </c>
      <c r="K456">
        <v>25</v>
      </c>
      <c r="L456">
        <v>181</v>
      </c>
      <c r="M456">
        <v>0</v>
      </c>
      <c r="N456">
        <v>0.88950276243093895</v>
      </c>
      <c r="O456">
        <v>156.74846625766901</v>
      </c>
      <c r="P456">
        <v>0.35714285714285698</v>
      </c>
      <c r="Q456">
        <v>1.0793329219799801</v>
      </c>
      <c r="R456">
        <v>0.16134930048653201</v>
      </c>
      <c r="S456">
        <v>-1.1765167805291299</v>
      </c>
      <c r="T456">
        <v>224.30767590618299</v>
      </c>
      <c r="U456">
        <v>131.62744254474001</v>
      </c>
      <c r="V456">
        <v>-0.51326082420503705</v>
      </c>
      <c r="W456">
        <v>0.39337613529595999</v>
      </c>
      <c r="X456">
        <v>0.178059483080203</v>
      </c>
      <c r="Y456">
        <v>-0.203489741328646</v>
      </c>
      <c r="Z456">
        <v>-1.5195766711988099</v>
      </c>
      <c r="AA456">
        <v>-0.61903175857146697</v>
      </c>
      <c r="AB456">
        <v>-0.29792201752664699</v>
      </c>
      <c r="AC456">
        <v>2</v>
      </c>
      <c r="AD456">
        <v>6</v>
      </c>
      <c r="AE456">
        <v>6</v>
      </c>
      <c r="AF456">
        <v>14</v>
      </c>
    </row>
    <row r="457" spans="1:32" x14ac:dyDescent="0.3">
      <c r="A457" t="s">
        <v>2818</v>
      </c>
      <c r="B457" t="s">
        <v>2819</v>
      </c>
      <c r="C457" t="s">
        <v>456</v>
      </c>
      <c r="D457" t="s">
        <v>2820</v>
      </c>
      <c r="E457" t="s">
        <v>3841</v>
      </c>
      <c r="F457">
        <v>208</v>
      </c>
      <c r="G457">
        <v>208</v>
      </c>
      <c r="H457">
        <v>179</v>
      </c>
      <c r="I457">
        <v>192</v>
      </c>
      <c r="J457">
        <v>66</v>
      </c>
      <c r="K457">
        <v>24</v>
      </c>
      <c r="L457">
        <v>208</v>
      </c>
      <c r="M457">
        <v>0</v>
      </c>
      <c r="N457">
        <v>0.86057692307692302</v>
      </c>
      <c r="O457">
        <v>125.46875</v>
      </c>
      <c r="P457">
        <v>0.36363636363636398</v>
      </c>
      <c r="Q457">
        <v>1.0793329219799801</v>
      </c>
      <c r="R457">
        <v>0.16134930048653201</v>
      </c>
      <c r="S457">
        <v>-1.35579143041477</v>
      </c>
      <c r="T457">
        <v>224.30767590618299</v>
      </c>
      <c r="U457">
        <v>131.62744254474001</v>
      </c>
      <c r="V457">
        <v>-0.75089908301293495</v>
      </c>
      <c r="W457">
        <v>0.39337613529595999</v>
      </c>
      <c r="X457">
        <v>0.178059483080203</v>
      </c>
      <c r="Y457">
        <v>-0.16702155451164999</v>
      </c>
      <c r="Z457">
        <v>-1.7439793740995699</v>
      </c>
      <c r="AA457">
        <v>-0.91089706905434997</v>
      </c>
      <c r="AB457">
        <v>-0.25661078401730802</v>
      </c>
      <c r="AC457">
        <v>1</v>
      </c>
      <c r="AD457">
        <v>7</v>
      </c>
      <c r="AE457">
        <v>6</v>
      </c>
      <c r="AF457">
        <v>14</v>
      </c>
    </row>
    <row r="458" spans="1:32" x14ac:dyDescent="0.3">
      <c r="A458" t="s">
        <v>1067</v>
      </c>
      <c r="B458" t="s">
        <v>1068</v>
      </c>
      <c r="C458" t="s">
        <v>1069</v>
      </c>
      <c r="D458" t="s">
        <v>1070</v>
      </c>
      <c r="E458" t="s">
        <v>3841</v>
      </c>
      <c r="F458">
        <v>651</v>
      </c>
      <c r="G458">
        <v>651</v>
      </c>
      <c r="H458">
        <v>288</v>
      </c>
      <c r="I458">
        <v>713</v>
      </c>
      <c r="J458">
        <v>151</v>
      </c>
      <c r="K458">
        <v>51</v>
      </c>
      <c r="L458">
        <v>651</v>
      </c>
      <c r="M458">
        <v>0</v>
      </c>
      <c r="N458">
        <v>0.44239631336405499</v>
      </c>
      <c r="O458">
        <v>77.300140252454398</v>
      </c>
      <c r="P458">
        <v>0.33774834437086099</v>
      </c>
      <c r="Q458">
        <v>1.0793329219799801</v>
      </c>
      <c r="R458">
        <v>0.16134930048653201</v>
      </c>
      <c r="S458">
        <v>-3.94756349544318</v>
      </c>
      <c r="T458">
        <v>224.30767590618299</v>
      </c>
      <c r="U458">
        <v>131.62744254474001</v>
      </c>
      <c r="V458">
        <v>-1.11684564260801</v>
      </c>
      <c r="W458">
        <v>0.39337613529595999</v>
      </c>
      <c r="X458">
        <v>0.178059483080203</v>
      </c>
      <c r="Y458">
        <v>-0.31241127943768598</v>
      </c>
      <c r="Z458">
        <v>-4.9881673118033403</v>
      </c>
      <c r="AA458">
        <v>-1.36034955524976</v>
      </c>
      <c r="AB458">
        <v>-0.42130854939891199</v>
      </c>
      <c r="AC458">
        <v>0</v>
      </c>
      <c r="AD458">
        <v>8</v>
      </c>
      <c r="AE458">
        <v>6</v>
      </c>
      <c r="AF458">
        <v>14</v>
      </c>
    </row>
    <row r="459" spans="1:32" x14ac:dyDescent="0.3">
      <c r="A459" t="s">
        <v>1782</v>
      </c>
      <c r="B459" t="s">
        <v>1783</v>
      </c>
      <c r="C459" t="s">
        <v>504</v>
      </c>
      <c r="D459" t="s">
        <v>1784</v>
      </c>
      <c r="E459" t="s">
        <v>3841</v>
      </c>
      <c r="F459">
        <v>211</v>
      </c>
      <c r="G459">
        <v>211</v>
      </c>
      <c r="H459">
        <v>164</v>
      </c>
      <c r="I459">
        <v>214</v>
      </c>
      <c r="J459">
        <v>57</v>
      </c>
      <c r="K459">
        <v>20</v>
      </c>
      <c r="L459">
        <v>203</v>
      </c>
      <c r="M459">
        <v>8</v>
      </c>
      <c r="N459">
        <v>0.77725118483412303</v>
      </c>
      <c r="O459">
        <v>97.219626168224295</v>
      </c>
      <c r="P459">
        <v>0.35087719298245601</v>
      </c>
      <c r="Q459">
        <v>1.0793329219799801</v>
      </c>
      <c r="R459">
        <v>0.16134930048653201</v>
      </c>
      <c r="S459">
        <v>-1.87222216789885</v>
      </c>
      <c r="T459">
        <v>224.30767590618299</v>
      </c>
      <c r="U459">
        <v>131.62744254474001</v>
      </c>
      <c r="V459">
        <v>-0.96551332519251598</v>
      </c>
      <c r="W459">
        <v>0.39337613529595999</v>
      </c>
      <c r="X459">
        <v>0.178059483080203</v>
      </c>
      <c r="Y459">
        <v>-0.23867834264329099</v>
      </c>
      <c r="Z459">
        <v>-2.3904090473767798</v>
      </c>
      <c r="AA459">
        <v>-1.17448447598964</v>
      </c>
      <c r="AB459">
        <v>-0.33778373407074602</v>
      </c>
      <c r="AC459">
        <v>0</v>
      </c>
      <c r="AD459">
        <v>8</v>
      </c>
      <c r="AE459">
        <v>6</v>
      </c>
      <c r="AF459">
        <v>14</v>
      </c>
    </row>
    <row r="460" spans="1:32" x14ac:dyDescent="0.3">
      <c r="A460" t="s">
        <v>1730</v>
      </c>
      <c r="B460" t="s">
        <v>1731</v>
      </c>
      <c r="C460" t="s">
        <v>17</v>
      </c>
      <c r="D460" t="s">
        <v>1732</v>
      </c>
      <c r="E460" t="s">
        <v>3841</v>
      </c>
      <c r="F460">
        <v>595</v>
      </c>
      <c r="G460">
        <v>595</v>
      </c>
      <c r="H460">
        <v>567</v>
      </c>
      <c r="I460">
        <v>568</v>
      </c>
      <c r="J460">
        <v>435</v>
      </c>
      <c r="K460">
        <v>126</v>
      </c>
      <c r="L460">
        <v>552</v>
      </c>
      <c r="M460">
        <v>43</v>
      </c>
      <c r="N460">
        <v>0.95294117647058796</v>
      </c>
      <c r="O460">
        <v>279.533450704225</v>
      </c>
      <c r="P460">
        <v>0.28965517241379302</v>
      </c>
      <c r="Q460">
        <v>1.0793329219799801</v>
      </c>
      <c r="R460">
        <v>0.16134930048653201</v>
      </c>
      <c r="S460">
        <v>-0.78334238281958202</v>
      </c>
      <c r="T460">
        <v>224.30767590618299</v>
      </c>
      <c r="U460">
        <v>131.62744254474001</v>
      </c>
      <c r="V460">
        <v>0.41956125356815799</v>
      </c>
      <c r="W460">
        <v>0.39337613529595999</v>
      </c>
      <c r="X460">
        <v>0.178059483080203</v>
      </c>
      <c r="Y460">
        <v>-0.58250737948873099</v>
      </c>
      <c r="Z460">
        <v>-1.0274301372985499</v>
      </c>
      <c r="AA460">
        <v>0.526652470560384</v>
      </c>
      <c r="AB460">
        <v>-0.72727394096509101</v>
      </c>
      <c r="AC460">
        <v>3</v>
      </c>
      <c r="AD460">
        <v>4</v>
      </c>
      <c r="AE460">
        <v>7</v>
      </c>
      <c r="AF460">
        <v>14</v>
      </c>
    </row>
    <row r="461" spans="1:32" x14ac:dyDescent="0.3">
      <c r="A461" t="s">
        <v>3689</v>
      </c>
      <c r="B461" t="s">
        <v>3690</v>
      </c>
      <c r="C461" t="s">
        <v>584</v>
      </c>
      <c r="D461" t="s">
        <v>3691</v>
      </c>
      <c r="E461" t="s">
        <v>3841</v>
      </c>
      <c r="F461">
        <v>276</v>
      </c>
      <c r="G461">
        <v>276</v>
      </c>
      <c r="H461">
        <v>264</v>
      </c>
      <c r="I461">
        <v>249</v>
      </c>
      <c r="J461">
        <v>184</v>
      </c>
      <c r="K461">
        <v>47</v>
      </c>
      <c r="L461">
        <v>267</v>
      </c>
      <c r="M461">
        <v>9</v>
      </c>
      <c r="N461">
        <v>0.95652173913043503</v>
      </c>
      <c r="O461">
        <v>269.71887550200802</v>
      </c>
      <c r="P461">
        <v>0.25543478260869601</v>
      </c>
      <c r="Q461">
        <v>1.0793329219799801</v>
      </c>
      <c r="R461">
        <v>0.16134930048653201</v>
      </c>
      <c r="S461">
        <v>-0.76115100889326304</v>
      </c>
      <c r="T461">
        <v>224.30767590618299</v>
      </c>
      <c r="U461">
        <v>131.62744254474001</v>
      </c>
      <c r="V461">
        <v>0.34499796332660099</v>
      </c>
      <c r="W461">
        <v>0.39337613529595999</v>
      </c>
      <c r="X461">
        <v>0.178059483080203</v>
      </c>
      <c r="Y461">
        <v>-0.77469253701658802</v>
      </c>
      <c r="Z461">
        <v>-0.99965262222140805</v>
      </c>
      <c r="AA461">
        <v>0.43507446470329803</v>
      </c>
      <c r="AB461">
        <v>-0.94498166412401596</v>
      </c>
      <c r="AC461">
        <v>3</v>
      </c>
      <c r="AD461">
        <v>4</v>
      </c>
      <c r="AE461">
        <v>7</v>
      </c>
      <c r="AF461">
        <v>14</v>
      </c>
    </row>
    <row r="462" spans="1:32" x14ac:dyDescent="0.3">
      <c r="A462" t="s">
        <v>969</v>
      </c>
      <c r="B462" t="s">
        <v>970</v>
      </c>
      <c r="C462" t="s">
        <v>158</v>
      </c>
      <c r="D462" t="s">
        <v>971</v>
      </c>
      <c r="E462" t="s">
        <v>3841</v>
      </c>
      <c r="F462">
        <v>117</v>
      </c>
      <c r="G462">
        <v>117</v>
      </c>
      <c r="H462">
        <v>106</v>
      </c>
      <c r="I462">
        <v>117</v>
      </c>
      <c r="J462">
        <v>75</v>
      </c>
      <c r="K462">
        <v>18</v>
      </c>
      <c r="L462">
        <v>117</v>
      </c>
      <c r="M462">
        <v>0</v>
      </c>
      <c r="N462">
        <v>0.90598290598290598</v>
      </c>
      <c r="O462">
        <v>233.97435897435901</v>
      </c>
      <c r="P462">
        <v>0.24</v>
      </c>
      <c r="Q462">
        <v>1.0793329219799801</v>
      </c>
      <c r="R462">
        <v>0.16134930048653201</v>
      </c>
      <c r="S462">
        <v>-1.0743772391597399</v>
      </c>
      <c r="T462">
        <v>224.30767590618299</v>
      </c>
      <c r="U462">
        <v>131.62744254474001</v>
      </c>
      <c r="V462">
        <v>7.3439724128119596E-2</v>
      </c>
      <c r="W462">
        <v>0.39337613529595999</v>
      </c>
      <c r="X462">
        <v>0.178059483080203</v>
      </c>
      <c r="Y462">
        <v>-0.86137583150724695</v>
      </c>
      <c r="Z462">
        <v>-1.39172597300497</v>
      </c>
      <c r="AA462">
        <v>0.101548919635571</v>
      </c>
      <c r="AB462">
        <v>-1.0431766700351299</v>
      </c>
      <c r="AC462">
        <v>2</v>
      </c>
      <c r="AD462">
        <v>5</v>
      </c>
      <c r="AE462">
        <v>7</v>
      </c>
      <c r="AF462">
        <v>14</v>
      </c>
    </row>
    <row r="463" spans="1:32" x14ac:dyDescent="0.3">
      <c r="A463" t="s">
        <v>1396</v>
      </c>
      <c r="B463" t="s">
        <v>1397</v>
      </c>
      <c r="C463" t="s">
        <v>755</v>
      </c>
      <c r="D463" t="s">
        <v>1398</v>
      </c>
      <c r="E463" t="s">
        <v>3841</v>
      </c>
      <c r="F463">
        <v>702</v>
      </c>
      <c r="G463">
        <v>702</v>
      </c>
      <c r="H463">
        <v>653</v>
      </c>
      <c r="I463">
        <v>647</v>
      </c>
      <c r="J463">
        <v>376</v>
      </c>
      <c r="K463">
        <v>92</v>
      </c>
      <c r="L463">
        <v>702</v>
      </c>
      <c r="M463">
        <v>0</v>
      </c>
      <c r="N463">
        <v>0.93019943019942997</v>
      </c>
      <c r="O463">
        <v>212.11746522411099</v>
      </c>
      <c r="P463">
        <v>0.24468085106383</v>
      </c>
      <c r="Q463">
        <v>1.0793329219799801</v>
      </c>
      <c r="R463">
        <v>0.16134930048653201</v>
      </c>
      <c r="S463">
        <v>-0.92428967049038502</v>
      </c>
      <c r="T463">
        <v>224.30767590618299</v>
      </c>
      <c r="U463">
        <v>131.62744254474001</v>
      </c>
      <c r="V463">
        <v>-9.2611467991780105E-2</v>
      </c>
      <c r="W463">
        <v>0.39337613529595999</v>
      </c>
      <c r="X463">
        <v>0.178059483080203</v>
      </c>
      <c r="Y463">
        <v>-0.83508770024427204</v>
      </c>
      <c r="Z463">
        <v>-1.20385749242118</v>
      </c>
      <c r="AA463">
        <v>-0.102393757723066</v>
      </c>
      <c r="AB463">
        <v>-1.0133974234117999</v>
      </c>
      <c r="AC463">
        <v>2</v>
      </c>
      <c r="AD463">
        <v>5</v>
      </c>
      <c r="AE463">
        <v>7</v>
      </c>
      <c r="AF463">
        <v>14</v>
      </c>
    </row>
    <row r="464" spans="1:32" x14ac:dyDescent="0.3">
      <c r="A464" t="s">
        <v>2246</v>
      </c>
      <c r="B464" t="s">
        <v>2247</v>
      </c>
      <c r="C464" t="s">
        <v>158</v>
      </c>
      <c r="D464" t="s">
        <v>2248</v>
      </c>
      <c r="E464" t="s">
        <v>3841</v>
      </c>
      <c r="F464">
        <v>591</v>
      </c>
      <c r="G464">
        <v>591</v>
      </c>
      <c r="H464">
        <v>538</v>
      </c>
      <c r="I464">
        <v>519</v>
      </c>
      <c r="J464">
        <v>372</v>
      </c>
      <c r="K464">
        <v>71</v>
      </c>
      <c r="L464">
        <v>547</v>
      </c>
      <c r="M464">
        <v>44</v>
      </c>
      <c r="N464">
        <v>0.91032148900169196</v>
      </c>
      <c r="O464">
        <v>261.61849710982699</v>
      </c>
      <c r="P464">
        <v>0.19086021505376299</v>
      </c>
      <c r="Q464">
        <v>1.0793329219799801</v>
      </c>
      <c r="R464">
        <v>0.16134930048653201</v>
      </c>
      <c r="S464">
        <v>-1.0474878568958901</v>
      </c>
      <c r="T464">
        <v>224.30767590618299</v>
      </c>
      <c r="U464">
        <v>131.62744254474001</v>
      </c>
      <c r="V464">
        <v>0.283457769005587</v>
      </c>
      <c r="W464">
        <v>0.39337613529595999</v>
      </c>
      <c r="X464">
        <v>0.178059483080203</v>
      </c>
      <c r="Y464">
        <v>-1.13734981557246</v>
      </c>
      <c r="Z464">
        <v>-1.3580678397263</v>
      </c>
      <c r="AA464">
        <v>0.35949131570707799</v>
      </c>
      <c r="AB464">
        <v>-1.35580054013408</v>
      </c>
      <c r="AC464">
        <v>2</v>
      </c>
      <c r="AD464">
        <v>4</v>
      </c>
      <c r="AE464">
        <v>8</v>
      </c>
      <c r="AF464">
        <v>14</v>
      </c>
    </row>
    <row r="465" spans="1:32" x14ac:dyDescent="0.3">
      <c r="A465" t="s">
        <v>3911</v>
      </c>
      <c r="B465" t="s">
        <v>3912</v>
      </c>
      <c r="C465" t="s">
        <v>896</v>
      </c>
      <c r="D465" t="s">
        <v>3913</v>
      </c>
      <c r="E465" t="s">
        <v>3841</v>
      </c>
      <c r="F465">
        <v>520</v>
      </c>
      <c r="G465">
        <v>520</v>
      </c>
      <c r="H465">
        <v>457</v>
      </c>
      <c r="I465">
        <v>459</v>
      </c>
      <c r="J465">
        <v>304</v>
      </c>
      <c r="K465">
        <v>62</v>
      </c>
      <c r="L465">
        <v>512</v>
      </c>
      <c r="M465">
        <v>8</v>
      </c>
      <c r="N465">
        <v>0.87884615384615405</v>
      </c>
      <c r="O465">
        <v>241.742919389978</v>
      </c>
      <c r="P465">
        <v>0.20394736842105299</v>
      </c>
      <c r="Q465">
        <v>1.0793329219799801</v>
      </c>
      <c r="R465">
        <v>0.16134930048653201</v>
      </c>
      <c r="S465">
        <v>-1.24256360287451</v>
      </c>
      <c r="T465">
        <v>224.30767590618299</v>
      </c>
      <c r="U465">
        <v>131.62744254474001</v>
      </c>
      <c r="V465">
        <v>0.13245903093398301</v>
      </c>
      <c r="W465">
        <v>0.39337613529595999</v>
      </c>
      <c r="X465">
        <v>0.178059483080203</v>
      </c>
      <c r="Y465">
        <v>-1.0638510434717099</v>
      </c>
      <c r="Z465">
        <v>-1.60224918212974</v>
      </c>
      <c r="AA465">
        <v>0.174035935791091</v>
      </c>
      <c r="AB465">
        <v>-1.2725409870298801</v>
      </c>
      <c r="AC465">
        <v>1</v>
      </c>
      <c r="AD465">
        <v>5</v>
      </c>
      <c r="AE465">
        <v>8</v>
      </c>
      <c r="AF465">
        <v>14</v>
      </c>
    </row>
    <row r="466" spans="1:32" x14ac:dyDescent="0.3">
      <c r="A466" t="s">
        <v>3932</v>
      </c>
      <c r="B466" t="s">
        <v>3933</v>
      </c>
      <c r="C466" t="s">
        <v>158</v>
      </c>
      <c r="D466" t="s">
        <v>849</v>
      </c>
      <c r="E466" t="s">
        <v>3841</v>
      </c>
      <c r="F466">
        <v>284</v>
      </c>
      <c r="G466">
        <v>284</v>
      </c>
      <c r="H466">
        <v>248</v>
      </c>
      <c r="I466">
        <v>239</v>
      </c>
      <c r="J466">
        <v>157</v>
      </c>
      <c r="K466">
        <v>35</v>
      </c>
      <c r="L466">
        <v>258</v>
      </c>
      <c r="M466">
        <v>26</v>
      </c>
      <c r="N466">
        <v>0.87323943661971803</v>
      </c>
      <c r="O466">
        <v>239.76987447698701</v>
      </c>
      <c r="P466">
        <v>0.22292993630573199</v>
      </c>
      <c r="Q466">
        <v>1.0793329219799801</v>
      </c>
      <c r="R466">
        <v>0.16134930048653201</v>
      </c>
      <c r="S466">
        <v>-1.2773125432760399</v>
      </c>
      <c r="T466">
        <v>224.30767590618299</v>
      </c>
      <c r="U466">
        <v>131.62744254474001</v>
      </c>
      <c r="V466">
        <v>0.117469414218456</v>
      </c>
      <c r="W466">
        <v>0.39337613529595999</v>
      </c>
      <c r="X466">
        <v>0.178059483080203</v>
      </c>
      <c r="Y466">
        <v>-0.957243029361453</v>
      </c>
      <c r="Z466">
        <v>-1.6457453270337501</v>
      </c>
      <c r="AA466">
        <v>0.15562581463196601</v>
      </c>
      <c r="AB466">
        <v>-1.15177521967828</v>
      </c>
      <c r="AC466">
        <v>1</v>
      </c>
      <c r="AD466">
        <v>5</v>
      </c>
      <c r="AE466">
        <v>8</v>
      </c>
      <c r="AF466">
        <v>14</v>
      </c>
    </row>
    <row r="467" spans="1:32" x14ac:dyDescent="0.3">
      <c r="A467" t="s">
        <v>1218</v>
      </c>
      <c r="B467" t="s">
        <v>1219</v>
      </c>
      <c r="C467" t="s">
        <v>755</v>
      </c>
      <c r="D467" t="s">
        <v>1220</v>
      </c>
      <c r="E467" t="s">
        <v>3841</v>
      </c>
      <c r="F467">
        <v>215</v>
      </c>
      <c r="G467">
        <v>215</v>
      </c>
      <c r="H467">
        <v>174</v>
      </c>
      <c r="I467">
        <v>230</v>
      </c>
      <c r="J467">
        <v>116</v>
      </c>
      <c r="K467">
        <v>25</v>
      </c>
      <c r="L467">
        <v>214</v>
      </c>
      <c r="M467">
        <v>1</v>
      </c>
      <c r="N467">
        <v>0.80930232558139503</v>
      </c>
      <c r="O467">
        <v>184.08695652173901</v>
      </c>
      <c r="P467">
        <v>0.21551724137931</v>
      </c>
      <c r="Q467">
        <v>1.0793329219799801</v>
      </c>
      <c r="R467">
        <v>0.16134930048653201</v>
      </c>
      <c r="S467">
        <v>-1.6735777321893299</v>
      </c>
      <c r="T467">
        <v>224.30767590618299</v>
      </c>
      <c r="U467">
        <v>131.62744254474001</v>
      </c>
      <c r="V467">
        <v>-0.30556484732105299</v>
      </c>
      <c r="W467">
        <v>0.39337613529595999</v>
      </c>
      <c r="X467">
        <v>0.178059483080203</v>
      </c>
      <c r="Y467">
        <v>-0.99887347104415403</v>
      </c>
      <c r="Z467">
        <v>-2.1417606839977599</v>
      </c>
      <c r="AA467">
        <v>-0.36394130687659398</v>
      </c>
      <c r="AB467">
        <v>-1.19893426561827</v>
      </c>
      <c r="AC467">
        <v>0</v>
      </c>
      <c r="AD467">
        <v>6</v>
      </c>
      <c r="AE467">
        <v>8</v>
      </c>
      <c r="AF467">
        <v>14</v>
      </c>
    </row>
    <row r="468" spans="1:32" x14ac:dyDescent="0.3">
      <c r="A468" t="s">
        <v>3393</v>
      </c>
      <c r="B468" t="s">
        <v>3394</v>
      </c>
      <c r="C468" t="s">
        <v>2488</v>
      </c>
      <c r="D468" t="s">
        <v>3395</v>
      </c>
      <c r="E468" t="s">
        <v>3841</v>
      </c>
      <c r="F468">
        <v>1194</v>
      </c>
      <c r="G468">
        <v>1194</v>
      </c>
      <c r="H468">
        <v>435</v>
      </c>
      <c r="I468">
        <v>1253</v>
      </c>
      <c r="J468">
        <v>814</v>
      </c>
      <c r="K468">
        <v>106</v>
      </c>
      <c r="L468">
        <v>1194</v>
      </c>
      <c r="M468">
        <v>0</v>
      </c>
      <c r="N468">
        <v>0.36432160804020097</v>
      </c>
      <c r="O468">
        <v>237.118914604948</v>
      </c>
      <c r="P468">
        <v>0.13022113022112999</v>
      </c>
      <c r="Q468">
        <v>1.0793329219799801</v>
      </c>
      <c r="R468">
        <v>0.16134930048653201</v>
      </c>
      <c r="S468">
        <v>-4.43144972915122</v>
      </c>
      <c r="T468">
        <v>224.30767590618299</v>
      </c>
      <c r="U468">
        <v>131.62744254474001</v>
      </c>
      <c r="V468">
        <v>9.7329542009525802E-2</v>
      </c>
      <c r="W468">
        <v>0.39337613529595999</v>
      </c>
      <c r="X468">
        <v>0.178059483080203</v>
      </c>
      <c r="Y468">
        <v>-1.4779050265820299</v>
      </c>
      <c r="Z468">
        <v>-5.5938601903548797</v>
      </c>
      <c r="AA468">
        <v>0.130890192999186</v>
      </c>
      <c r="AB468">
        <v>-1.7415821507043701</v>
      </c>
      <c r="AC468">
        <v>0</v>
      </c>
      <c r="AD468">
        <v>5</v>
      </c>
      <c r="AE468">
        <v>9</v>
      </c>
      <c r="AF468">
        <v>14</v>
      </c>
    </row>
    <row r="469" spans="1:32" x14ac:dyDescent="0.3">
      <c r="A469" t="s">
        <v>3471</v>
      </c>
      <c r="B469" t="s">
        <v>3472</v>
      </c>
      <c r="C469" t="s">
        <v>84</v>
      </c>
      <c r="D469" t="s">
        <v>3473</v>
      </c>
      <c r="E469" t="s">
        <v>3841</v>
      </c>
      <c r="F469">
        <v>334</v>
      </c>
      <c r="G469">
        <v>334</v>
      </c>
      <c r="H469">
        <v>448</v>
      </c>
      <c r="I469">
        <v>467</v>
      </c>
      <c r="J469">
        <v>475</v>
      </c>
      <c r="K469">
        <v>313</v>
      </c>
      <c r="L469">
        <v>334</v>
      </c>
      <c r="M469">
        <v>0</v>
      </c>
      <c r="N469">
        <v>1.3413173652694601</v>
      </c>
      <c r="O469">
        <v>371.25267665952902</v>
      </c>
      <c r="P469">
        <v>0.65894736842105295</v>
      </c>
      <c r="Q469">
        <v>1.0793329219799801</v>
      </c>
      <c r="R469">
        <v>0.16134930048653201</v>
      </c>
      <c r="S469">
        <v>1.6237098177649001</v>
      </c>
      <c r="T469">
        <v>224.30767590618299</v>
      </c>
      <c r="U469">
        <v>131.62744254474001</v>
      </c>
      <c r="V469">
        <v>1.1163705524659</v>
      </c>
      <c r="W469">
        <v>0.39337613529595999</v>
      </c>
      <c r="X469">
        <v>0.178059483080203</v>
      </c>
      <c r="Y469">
        <v>1.49147480679517</v>
      </c>
      <c r="Z469">
        <v>1.9855391820053401</v>
      </c>
      <c r="AA469">
        <v>1.3824677899890401</v>
      </c>
      <c r="AB469">
        <v>1.6221371449695301</v>
      </c>
      <c r="AC469">
        <v>10</v>
      </c>
      <c r="AD469">
        <v>2</v>
      </c>
      <c r="AE469">
        <v>1</v>
      </c>
      <c r="AF469">
        <v>13</v>
      </c>
    </row>
    <row r="470" spans="1:32" x14ac:dyDescent="0.3">
      <c r="A470" t="s">
        <v>3516</v>
      </c>
      <c r="B470" t="s">
        <v>3517</v>
      </c>
      <c r="C470" t="s">
        <v>96</v>
      </c>
      <c r="D470" t="s">
        <v>3518</v>
      </c>
      <c r="E470" t="s">
        <v>3841</v>
      </c>
      <c r="F470">
        <v>57</v>
      </c>
      <c r="G470">
        <v>57</v>
      </c>
      <c r="H470">
        <v>71</v>
      </c>
      <c r="I470">
        <v>63</v>
      </c>
      <c r="J470">
        <v>49</v>
      </c>
      <c r="K470">
        <v>32</v>
      </c>
      <c r="L470">
        <v>56</v>
      </c>
      <c r="M470">
        <v>1</v>
      </c>
      <c r="N470">
        <v>1.2456140350877201</v>
      </c>
      <c r="O470">
        <v>283.88888888888903</v>
      </c>
      <c r="P470">
        <v>0.65306122448979598</v>
      </c>
      <c r="Q470">
        <v>1.0793329219799801</v>
      </c>
      <c r="R470">
        <v>0.16134930048653201</v>
      </c>
      <c r="S470">
        <v>1.0305660613732801</v>
      </c>
      <c r="T470">
        <v>224.30767590618299</v>
      </c>
      <c r="U470">
        <v>131.62744254474001</v>
      </c>
      <c r="V470">
        <v>0.45265038832957499</v>
      </c>
      <c r="W470">
        <v>0.39337613529595999</v>
      </c>
      <c r="X470">
        <v>0.178059483080203</v>
      </c>
      <c r="Y470">
        <v>1.45841762933158</v>
      </c>
      <c r="Z470">
        <v>1.24308584447047</v>
      </c>
      <c r="AA470">
        <v>0.56729226753246098</v>
      </c>
      <c r="AB470">
        <v>1.5846899095418201</v>
      </c>
      <c r="AC470">
        <v>8</v>
      </c>
      <c r="AD470">
        <v>4</v>
      </c>
      <c r="AE470">
        <v>1</v>
      </c>
      <c r="AF470">
        <v>13</v>
      </c>
    </row>
    <row r="471" spans="1:32" x14ac:dyDescent="0.3">
      <c r="A471" t="s">
        <v>3802</v>
      </c>
      <c r="B471" t="s">
        <v>3803</v>
      </c>
      <c r="C471" t="s">
        <v>842</v>
      </c>
      <c r="D471" t="s">
        <v>3804</v>
      </c>
      <c r="E471" t="s">
        <v>3841</v>
      </c>
      <c r="F471">
        <v>282</v>
      </c>
      <c r="G471">
        <v>282</v>
      </c>
      <c r="H471">
        <v>326</v>
      </c>
      <c r="I471">
        <v>287</v>
      </c>
      <c r="J471">
        <v>121</v>
      </c>
      <c r="K471">
        <v>86</v>
      </c>
      <c r="L471">
        <v>282</v>
      </c>
      <c r="M471">
        <v>0</v>
      </c>
      <c r="N471">
        <v>1.15602836879433</v>
      </c>
      <c r="O471">
        <v>153.88501742160301</v>
      </c>
      <c r="P471">
        <v>0.71074380165289297</v>
      </c>
      <c r="Q471">
        <v>1.0793329219799801</v>
      </c>
      <c r="R471">
        <v>0.16134930048653201</v>
      </c>
      <c r="S471">
        <v>0.47533795673782497</v>
      </c>
      <c r="T471">
        <v>224.30767590618299</v>
      </c>
      <c r="U471">
        <v>131.62744254474001</v>
      </c>
      <c r="V471">
        <v>-0.53501501756097603</v>
      </c>
      <c r="W471">
        <v>0.39337613529595999</v>
      </c>
      <c r="X471">
        <v>0.178059483080203</v>
      </c>
      <c r="Y471">
        <v>1.7823687953423</v>
      </c>
      <c r="Z471">
        <v>0.54809250611425697</v>
      </c>
      <c r="AA471">
        <v>-0.64575007585752398</v>
      </c>
      <c r="AB471">
        <v>1.95166242539101</v>
      </c>
      <c r="AC471">
        <v>6</v>
      </c>
      <c r="AD471">
        <v>6</v>
      </c>
      <c r="AE471">
        <v>1</v>
      </c>
      <c r="AF471">
        <v>13</v>
      </c>
    </row>
    <row r="472" spans="1:32" x14ac:dyDescent="0.3">
      <c r="A472" t="s">
        <v>51</v>
      </c>
      <c r="B472" t="s">
        <v>52</v>
      </c>
      <c r="C472" t="s">
        <v>53</v>
      </c>
      <c r="D472" t="s">
        <v>54</v>
      </c>
      <c r="E472" t="s">
        <v>3841</v>
      </c>
      <c r="F472">
        <v>188</v>
      </c>
      <c r="G472">
        <v>184</v>
      </c>
      <c r="H472">
        <v>203</v>
      </c>
      <c r="I472">
        <v>189</v>
      </c>
      <c r="J472">
        <v>61</v>
      </c>
      <c r="K472">
        <v>41</v>
      </c>
      <c r="L472">
        <v>188</v>
      </c>
      <c r="M472">
        <v>-4</v>
      </c>
      <c r="N472">
        <v>1.10326086956522</v>
      </c>
      <c r="O472">
        <v>117.804232804233</v>
      </c>
      <c r="P472">
        <v>0.67213114754098402</v>
      </c>
      <c r="Q472">
        <v>1.0793329219799801</v>
      </c>
      <c r="R472">
        <v>0.16134930048653201</v>
      </c>
      <c r="S472">
        <v>0.148299047551395</v>
      </c>
      <c r="T472">
        <v>224.30767590618299</v>
      </c>
      <c r="U472">
        <v>131.62744254474001</v>
      </c>
      <c r="V472">
        <v>-0.809127952674078</v>
      </c>
      <c r="W472">
        <v>0.39337613529595999</v>
      </c>
      <c r="X472">
        <v>0.178059483080203</v>
      </c>
      <c r="Y472">
        <v>1.5655162388597099</v>
      </c>
      <c r="Z472">
        <v>0.138729468886373</v>
      </c>
      <c r="AA472">
        <v>-0.98241327695778802</v>
      </c>
      <c r="AB472">
        <v>1.70601142434442</v>
      </c>
      <c r="AC472">
        <v>5</v>
      </c>
      <c r="AD472">
        <v>7</v>
      </c>
      <c r="AE472">
        <v>1</v>
      </c>
      <c r="AF472">
        <v>13</v>
      </c>
    </row>
    <row r="473" spans="1:32" x14ac:dyDescent="0.3">
      <c r="A473" t="s">
        <v>998</v>
      </c>
      <c r="B473" t="s">
        <v>999</v>
      </c>
      <c r="C473" t="s">
        <v>1000</v>
      </c>
      <c r="D473" t="s">
        <v>1001</v>
      </c>
      <c r="E473" t="s">
        <v>3841</v>
      </c>
      <c r="F473">
        <v>186</v>
      </c>
      <c r="G473">
        <v>186</v>
      </c>
      <c r="H473">
        <v>205</v>
      </c>
      <c r="I473">
        <v>213</v>
      </c>
      <c r="J473">
        <v>74</v>
      </c>
      <c r="K473">
        <v>49</v>
      </c>
      <c r="L473">
        <v>186</v>
      </c>
      <c r="M473">
        <v>0</v>
      </c>
      <c r="N473">
        <v>1.1021505376344101</v>
      </c>
      <c r="O473">
        <v>126.807511737089</v>
      </c>
      <c r="P473">
        <v>0.66216216216216195</v>
      </c>
      <c r="Q473">
        <v>1.0793329219799801</v>
      </c>
      <c r="R473">
        <v>0.16134930048653201</v>
      </c>
      <c r="S473">
        <v>0.14141750590565699</v>
      </c>
      <c r="T473">
        <v>224.30767590618299</v>
      </c>
      <c r="U473">
        <v>131.62744254474001</v>
      </c>
      <c r="V473">
        <v>-0.74072824241004098</v>
      </c>
      <c r="W473">
        <v>0.39337613529595999</v>
      </c>
      <c r="X473">
        <v>0.178059483080203</v>
      </c>
      <c r="Y473">
        <v>1.5095294123994201</v>
      </c>
      <c r="Z473">
        <v>0.13011566572785099</v>
      </c>
      <c r="AA473">
        <v>-0.89840532818178498</v>
      </c>
      <c r="AB473">
        <v>1.6425894375877299</v>
      </c>
      <c r="AC473">
        <v>5</v>
      </c>
      <c r="AD473">
        <v>7</v>
      </c>
      <c r="AE473">
        <v>1</v>
      </c>
      <c r="AF473">
        <v>13</v>
      </c>
    </row>
    <row r="474" spans="1:32" x14ac:dyDescent="0.3">
      <c r="A474" t="s">
        <v>381</v>
      </c>
      <c r="B474" t="s">
        <v>382</v>
      </c>
      <c r="C474" t="s">
        <v>383</v>
      </c>
      <c r="D474" t="s">
        <v>384</v>
      </c>
      <c r="E474" t="s">
        <v>3841</v>
      </c>
      <c r="F474">
        <v>295</v>
      </c>
      <c r="G474">
        <v>295</v>
      </c>
      <c r="H474">
        <v>307</v>
      </c>
      <c r="I474">
        <v>292</v>
      </c>
      <c r="J474">
        <v>77</v>
      </c>
      <c r="K474">
        <v>53</v>
      </c>
      <c r="L474">
        <v>291</v>
      </c>
      <c r="M474">
        <v>4</v>
      </c>
      <c r="N474">
        <v>1.0406779661016901</v>
      </c>
      <c r="O474">
        <v>96.25</v>
      </c>
      <c r="P474">
        <v>0.68831168831168799</v>
      </c>
      <c r="Q474">
        <v>1.0793329219799801</v>
      </c>
      <c r="R474">
        <v>0.16134930048653201</v>
      </c>
      <c r="S474">
        <v>-0.23957312341439299</v>
      </c>
      <c r="T474">
        <v>224.30767590618299</v>
      </c>
      <c r="U474">
        <v>131.62744254474001</v>
      </c>
      <c r="V474">
        <v>-0.97287976906986096</v>
      </c>
      <c r="W474">
        <v>0.39337613529595999</v>
      </c>
      <c r="X474">
        <v>0.178059483080203</v>
      </c>
      <c r="Y474">
        <v>1.65638778633813</v>
      </c>
      <c r="Z474">
        <v>-0.34678013104999</v>
      </c>
      <c r="AA474">
        <v>-1.1835318803941399</v>
      </c>
      <c r="AB474">
        <v>1.8089508914496599</v>
      </c>
      <c r="AC474">
        <v>4</v>
      </c>
      <c r="AD474">
        <v>8</v>
      </c>
      <c r="AE474">
        <v>1</v>
      </c>
      <c r="AF474">
        <v>13</v>
      </c>
    </row>
    <row r="475" spans="1:32" x14ac:dyDescent="0.3">
      <c r="A475" t="s">
        <v>213</v>
      </c>
      <c r="B475" t="s">
        <v>214</v>
      </c>
      <c r="C475" t="s">
        <v>143</v>
      </c>
      <c r="D475" t="s">
        <v>215</v>
      </c>
      <c r="E475" t="s">
        <v>3841</v>
      </c>
      <c r="F475">
        <v>226</v>
      </c>
      <c r="G475">
        <v>226</v>
      </c>
      <c r="H475">
        <v>352</v>
      </c>
      <c r="I475">
        <v>364</v>
      </c>
      <c r="J475">
        <v>398</v>
      </c>
      <c r="K475">
        <v>248</v>
      </c>
      <c r="L475">
        <v>216</v>
      </c>
      <c r="M475">
        <v>10</v>
      </c>
      <c r="N475">
        <v>1.55752212389381</v>
      </c>
      <c r="O475">
        <v>399.093406593407</v>
      </c>
      <c r="P475">
        <v>0.62311557788944705</v>
      </c>
      <c r="Q475">
        <v>1.0793329219799801</v>
      </c>
      <c r="R475">
        <v>0.16134930048653201</v>
      </c>
      <c r="S475">
        <v>2.9636893402815798</v>
      </c>
      <c r="T475">
        <v>224.30767590618299</v>
      </c>
      <c r="U475">
        <v>131.62744254474001</v>
      </c>
      <c r="V475">
        <v>1.3278821445445399</v>
      </c>
      <c r="W475">
        <v>0.39337613529595999</v>
      </c>
      <c r="X475">
        <v>0.178059483080203</v>
      </c>
      <c r="Y475">
        <v>1.29023986040669</v>
      </c>
      <c r="Z475">
        <v>3.6628261095002701</v>
      </c>
      <c r="AA475">
        <v>1.6422445481694801</v>
      </c>
      <c r="AB475">
        <v>1.39417780325036</v>
      </c>
      <c r="AC475">
        <v>10</v>
      </c>
      <c r="AD475">
        <v>1</v>
      </c>
      <c r="AE475">
        <v>2</v>
      </c>
      <c r="AF475">
        <v>13</v>
      </c>
    </row>
    <row r="476" spans="1:32" x14ac:dyDescent="0.3">
      <c r="A476" t="s">
        <v>3898</v>
      </c>
      <c r="B476" t="s">
        <v>3899</v>
      </c>
      <c r="C476" t="s">
        <v>874</v>
      </c>
      <c r="D476" t="s">
        <v>3900</v>
      </c>
      <c r="E476" t="s">
        <v>3841</v>
      </c>
      <c r="F476">
        <v>55</v>
      </c>
      <c r="G476">
        <v>55</v>
      </c>
      <c r="H476">
        <v>102</v>
      </c>
      <c r="I476">
        <v>111</v>
      </c>
      <c r="J476">
        <v>131</v>
      </c>
      <c r="K476">
        <v>83</v>
      </c>
      <c r="L476">
        <v>55</v>
      </c>
      <c r="M476">
        <v>0</v>
      </c>
      <c r="N476">
        <v>1.8545454545454501</v>
      </c>
      <c r="O476">
        <v>430.76576576576599</v>
      </c>
      <c r="P476">
        <v>0.63358778625954204</v>
      </c>
      <c r="Q476">
        <v>1.0793329219799801</v>
      </c>
      <c r="R476">
        <v>0.16134930048653201</v>
      </c>
      <c r="S476">
        <v>4.80456085169196</v>
      </c>
      <c r="T476">
        <v>224.30767590618299</v>
      </c>
      <c r="U476">
        <v>131.62744254474001</v>
      </c>
      <c r="V476">
        <v>1.56850339008453</v>
      </c>
      <c r="W476">
        <v>0.39337613529595999</v>
      </c>
      <c r="X476">
        <v>0.178059483080203</v>
      </c>
      <c r="Y476">
        <v>1.3490528378956601</v>
      </c>
      <c r="Z476">
        <v>5.9670924579048696</v>
      </c>
      <c r="AA476">
        <v>1.93777353786419</v>
      </c>
      <c r="AB476">
        <v>1.4608012594320201</v>
      </c>
      <c r="AC476">
        <v>10</v>
      </c>
      <c r="AD476">
        <v>1</v>
      </c>
      <c r="AE476">
        <v>2</v>
      </c>
      <c r="AF476">
        <v>13</v>
      </c>
    </row>
    <row r="477" spans="1:32" x14ac:dyDescent="0.3">
      <c r="A477" t="s">
        <v>1946</v>
      </c>
      <c r="B477" t="s">
        <v>1947</v>
      </c>
      <c r="C477" t="s">
        <v>293</v>
      </c>
      <c r="D477" t="s">
        <v>1948</v>
      </c>
      <c r="E477" t="s">
        <v>3841</v>
      </c>
      <c r="F477">
        <v>333</v>
      </c>
      <c r="G477">
        <v>333</v>
      </c>
      <c r="H477">
        <v>425</v>
      </c>
      <c r="I477">
        <v>414</v>
      </c>
      <c r="J477">
        <v>369</v>
      </c>
      <c r="K477">
        <v>216</v>
      </c>
      <c r="L477">
        <v>333</v>
      </c>
      <c r="M477">
        <v>0</v>
      </c>
      <c r="N477">
        <v>1.27627627627628</v>
      </c>
      <c r="O477">
        <v>325.32608695652198</v>
      </c>
      <c r="P477">
        <v>0.58536585365853699</v>
      </c>
      <c r="Q477">
        <v>1.0793329219799801</v>
      </c>
      <c r="R477">
        <v>0.16134930048653201</v>
      </c>
      <c r="S477">
        <v>1.2206024674568401</v>
      </c>
      <c r="T477">
        <v>224.30767590618299</v>
      </c>
      <c r="U477">
        <v>131.62744254474001</v>
      </c>
      <c r="V477">
        <v>0.767457067442468</v>
      </c>
      <c r="W477">
        <v>0.39337613529595999</v>
      </c>
      <c r="X477">
        <v>0.178059483080203</v>
      </c>
      <c r="Y477">
        <v>1.0782336050930801</v>
      </c>
      <c r="Z477">
        <v>1.4809593151586</v>
      </c>
      <c r="AA477">
        <v>0.95393518270229805</v>
      </c>
      <c r="AB477">
        <v>1.1540167016674501</v>
      </c>
      <c r="AC477">
        <v>8</v>
      </c>
      <c r="AD477">
        <v>3</v>
      </c>
      <c r="AE477">
        <v>2</v>
      </c>
      <c r="AF477">
        <v>13</v>
      </c>
    </row>
    <row r="478" spans="1:32" x14ac:dyDescent="0.3">
      <c r="A478" t="s">
        <v>1770</v>
      </c>
      <c r="B478" t="s">
        <v>1771</v>
      </c>
      <c r="C478" t="s">
        <v>755</v>
      </c>
      <c r="D478" t="s">
        <v>1772</v>
      </c>
      <c r="E478" t="s">
        <v>3841</v>
      </c>
      <c r="F478">
        <v>210</v>
      </c>
      <c r="G478">
        <v>210</v>
      </c>
      <c r="H478">
        <v>232</v>
      </c>
      <c r="I478">
        <v>199</v>
      </c>
      <c r="J478">
        <v>96</v>
      </c>
      <c r="K478">
        <v>57</v>
      </c>
      <c r="L478">
        <v>209</v>
      </c>
      <c r="M478">
        <v>1</v>
      </c>
      <c r="N478">
        <v>1.1047619047618999</v>
      </c>
      <c r="O478">
        <v>176.08040201004999</v>
      </c>
      <c r="P478">
        <v>0.59375</v>
      </c>
      <c r="Q478">
        <v>1.0793329219799801</v>
      </c>
      <c r="R478">
        <v>0.16134930048653201</v>
      </c>
      <c r="S478">
        <v>0.15760206400179999</v>
      </c>
      <c r="T478">
        <v>224.30767590618299</v>
      </c>
      <c r="U478">
        <v>131.62744254474001</v>
      </c>
      <c r="V478">
        <v>-0.36639224286182298</v>
      </c>
      <c r="W478">
        <v>0.39337613529595999</v>
      </c>
      <c r="X478">
        <v>0.178059483080203</v>
      </c>
      <c r="Y478">
        <v>1.1253198158156299</v>
      </c>
      <c r="Z478">
        <v>0.150374294509699</v>
      </c>
      <c r="AA478">
        <v>-0.43864900240689703</v>
      </c>
      <c r="AB478">
        <v>1.2073560534699099</v>
      </c>
      <c r="AC478">
        <v>5</v>
      </c>
      <c r="AD478">
        <v>6</v>
      </c>
      <c r="AE478">
        <v>2</v>
      </c>
      <c r="AF478">
        <v>13</v>
      </c>
    </row>
    <row r="479" spans="1:32" x14ac:dyDescent="0.3">
      <c r="A479" t="s">
        <v>3594</v>
      </c>
      <c r="B479" t="s">
        <v>3595</v>
      </c>
      <c r="C479" t="s">
        <v>96</v>
      </c>
      <c r="D479" t="s">
        <v>3596</v>
      </c>
      <c r="E479" t="s">
        <v>3841</v>
      </c>
      <c r="F479">
        <v>232</v>
      </c>
      <c r="G479">
        <v>231</v>
      </c>
      <c r="H479">
        <v>250</v>
      </c>
      <c r="I479">
        <v>224</v>
      </c>
      <c r="J479">
        <v>94</v>
      </c>
      <c r="K479">
        <v>59</v>
      </c>
      <c r="L479">
        <v>232</v>
      </c>
      <c r="M479">
        <v>-1</v>
      </c>
      <c r="N479">
        <v>1.08225108225108</v>
      </c>
      <c r="O479">
        <v>153.169642857143</v>
      </c>
      <c r="P479">
        <v>0.62765957446808496</v>
      </c>
      <c r="Q479">
        <v>1.0793329219799801</v>
      </c>
      <c r="R479">
        <v>0.16134930048653201</v>
      </c>
      <c r="S479">
        <v>1.8085980306713899E-2</v>
      </c>
      <c r="T479">
        <v>224.30767590618299</v>
      </c>
      <c r="U479">
        <v>131.62744254474001</v>
      </c>
      <c r="V479">
        <v>-0.54044986116675897</v>
      </c>
      <c r="W479">
        <v>0.39337613529595999</v>
      </c>
      <c r="X479">
        <v>0.178059483080203</v>
      </c>
      <c r="Y479">
        <v>1.3157594030900199</v>
      </c>
      <c r="Z479">
        <v>-2.4261585684614301E-2</v>
      </c>
      <c r="AA479">
        <v>-0.652425105056885</v>
      </c>
      <c r="AB479">
        <v>1.4230863912241301</v>
      </c>
      <c r="AC479">
        <v>5</v>
      </c>
      <c r="AD479">
        <v>6</v>
      </c>
      <c r="AE479">
        <v>2</v>
      </c>
      <c r="AF479">
        <v>13</v>
      </c>
    </row>
    <row r="480" spans="1:32" x14ac:dyDescent="0.3">
      <c r="A480" t="s">
        <v>689</v>
      </c>
      <c r="B480" t="s">
        <v>690</v>
      </c>
      <c r="C480" t="s">
        <v>278</v>
      </c>
      <c r="D480" t="s">
        <v>691</v>
      </c>
      <c r="E480" t="s">
        <v>3841</v>
      </c>
      <c r="F480">
        <v>273</v>
      </c>
      <c r="G480">
        <v>271</v>
      </c>
      <c r="H480">
        <v>283</v>
      </c>
      <c r="I480">
        <v>277</v>
      </c>
      <c r="J480">
        <v>94</v>
      </c>
      <c r="K480">
        <v>55</v>
      </c>
      <c r="L480">
        <v>273</v>
      </c>
      <c r="M480">
        <v>-2</v>
      </c>
      <c r="N480">
        <v>1.0442804428044301</v>
      </c>
      <c r="O480">
        <v>123.862815884477</v>
      </c>
      <c r="P480">
        <v>0.58510638297872297</v>
      </c>
      <c r="Q480">
        <v>1.0793329219799801</v>
      </c>
      <c r="R480">
        <v>0.16134930048653201</v>
      </c>
      <c r="S480">
        <v>-0.21724593208557799</v>
      </c>
      <c r="T480">
        <v>224.30767590618299</v>
      </c>
      <c r="U480">
        <v>131.62744254474001</v>
      </c>
      <c r="V480">
        <v>-0.76309968559607499</v>
      </c>
      <c r="W480">
        <v>0.39337613529595999</v>
      </c>
      <c r="X480">
        <v>0.178059483080203</v>
      </c>
      <c r="Y480">
        <v>1.0767763916084301</v>
      </c>
      <c r="Z480">
        <v>-0.31883260982730499</v>
      </c>
      <c r="AA480">
        <v>-0.925881746516934</v>
      </c>
      <c r="AB480">
        <v>1.1523659673756901</v>
      </c>
      <c r="AC480">
        <v>4</v>
      </c>
      <c r="AD480">
        <v>7</v>
      </c>
      <c r="AE480">
        <v>2</v>
      </c>
      <c r="AF480">
        <v>13</v>
      </c>
    </row>
    <row r="481" spans="1:32" x14ac:dyDescent="0.3">
      <c r="A481" t="s">
        <v>185</v>
      </c>
      <c r="B481" t="s">
        <v>186</v>
      </c>
      <c r="C481" t="s">
        <v>17</v>
      </c>
      <c r="D481" t="s">
        <v>187</v>
      </c>
      <c r="E481" t="s">
        <v>3841</v>
      </c>
      <c r="F481">
        <v>206</v>
      </c>
      <c r="G481">
        <v>206</v>
      </c>
      <c r="H481">
        <v>289</v>
      </c>
      <c r="I481">
        <v>296</v>
      </c>
      <c r="J481">
        <v>381</v>
      </c>
      <c r="K481">
        <v>195</v>
      </c>
      <c r="L481">
        <v>206</v>
      </c>
      <c r="M481">
        <v>0</v>
      </c>
      <c r="N481">
        <v>1.40291262135922</v>
      </c>
      <c r="O481">
        <v>469.81418918918899</v>
      </c>
      <c r="P481">
        <v>0.511811023622047</v>
      </c>
      <c r="Q481">
        <v>1.0793329219799801</v>
      </c>
      <c r="R481">
        <v>0.16134930048653201</v>
      </c>
      <c r="S481">
        <v>2.00546081330085</v>
      </c>
      <c r="T481">
        <v>224.30767590618299</v>
      </c>
      <c r="U481">
        <v>131.62744254474001</v>
      </c>
      <c r="V481">
        <v>1.86516207058842</v>
      </c>
      <c r="W481">
        <v>0.39337613529595999</v>
      </c>
      <c r="X481">
        <v>0.178059483080203</v>
      </c>
      <c r="Y481">
        <v>0.66514226750136796</v>
      </c>
      <c r="Z481">
        <v>2.4633867487860801</v>
      </c>
      <c r="AA481">
        <v>2.3021272338012602</v>
      </c>
      <c r="AB481">
        <v>0.68606602472336498</v>
      </c>
      <c r="AC481">
        <v>10</v>
      </c>
      <c r="AD481">
        <v>0</v>
      </c>
      <c r="AE481">
        <v>3</v>
      </c>
      <c r="AF481">
        <v>13</v>
      </c>
    </row>
    <row r="482" spans="1:32" x14ac:dyDescent="0.3">
      <c r="A482" t="s">
        <v>2101</v>
      </c>
      <c r="B482" t="s">
        <v>2102</v>
      </c>
      <c r="C482" t="s">
        <v>104</v>
      </c>
      <c r="D482" t="s">
        <v>2103</v>
      </c>
      <c r="E482" t="s">
        <v>3841</v>
      </c>
      <c r="F482">
        <v>299</v>
      </c>
      <c r="G482">
        <v>299</v>
      </c>
      <c r="H482">
        <v>495</v>
      </c>
      <c r="I482">
        <v>404</v>
      </c>
      <c r="J482">
        <v>536</v>
      </c>
      <c r="K482">
        <v>292</v>
      </c>
      <c r="L482">
        <v>299</v>
      </c>
      <c r="M482">
        <v>0</v>
      </c>
      <c r="N482">
        <v>1.6555183946488301</v>
      </c>
      <c r="O482">
        <v>484.25742574257401</v>
      </c>
      <c r="P482">
        <v>0.54477611940298498</v>
      </c>
      <c r="Q482">
        <v>1.0793329219799801</v>
      </c>
      <c r="R482">
        <v>0.16134930048653201</v>
      </c>
      <c r="S482">
        <v>3.5710441317775898</v>
      </c>
      <c r="T482">
        <v>224.30767590618299</v>
      </c>
      <c r="U482">
        <v>131.62744254474001</v>
      </c>
      <c r="V482">
        <v>1.97489022661846</v>
      </c>
      <c r="W482">
        <v>0.39337613529595999</v>
      </c>
      <c r="X482">
        <v>0.178059483080203</v>
      </c>
      <c r="Y482">
        <v>0.850277567293795</v>
      </c>
      <c r="Z482">
        <v>4.4230677661894502</v>
      </c>
      <c r="AA482">
        <v>2.4368944320170698</v>
      </c>
      <c r="AB482">
        <v>0.89578765522083004</v>
      </c>
      <c r="AC482">
        <v>10</v>
      </c>
      <c r="AD482">
        <v>0</v>
      </c>
      <c r="AE482">
        <v>3</v>
      </c>
      <c r="AF482">
        <v>13</v>
      </c>
    </row>
    <row r="483" spans="1:32" x14ac:dyDescent="0.3">
      <c r="A483" t="s">
        <v>2514</v>
      </c>
      <c r="B483" t="s">
        <v>2515</v>
      </c>
      <c r="C483" t="s">
        <v>61</v>
      </c>
      <c r="D483" t="s">
        <v>2516</v>
      </c>
      <c r="E483" t="s">
        <v>3841</v>
      </c>
      <c r="F483">
        <v>336</v>
      </c>
      <c r="G483">
        <v>336</v>
      </c>
      <c r="H483">
        <v>526</v>
      </c>
      <c r="I483">
        <v>404</v>
      </c>
      <c r="J483">
        <v>517</v>
      </c>
      <c r="K483">
        <v>273</v>
      </c>
      <c r="L483">
        <v>334</v>
      </c>
      <c r="M483">
        <v>2</v>
      </c>
      <c r="N483">
        <v>1.56547619047619</v>
      </c>
      <c r="O483">
        <v>467.09158415841603</v>
      </c>
      <c r="P483">
        <v>0.52804642166344296</v>
      </c>
      <c r="Q483">
        <v>1.0793329219799801</v>
      </c>
      <c r="R483">
        <v>0.16134930048653201</v>
      </c>
      <c r="S483">
        <v>3.0129865269343998</v>
      </c>
      <c r="T483">
        <v>224.30767590618299</v>
      </c>
      <c r="U483">
        <v>131.62744254474001</v>
      </c>
      <c r="V483">
        <v>1.8444778957830901</v>
      </c>
      <c r="W483">
        <v>0.39337613529595999</v>
      </c>
      <c r="X483">
        <v>0.178059483080203</v>
      </c>
      <c r="Y483">
        <v>0.75632189893994095</v>
      </c>
      <c r="Z483">
        <v>3.7245326694481</v>
      </c>
      <c r="AA483">
        <v>2.2767231042981999</v>
      </c>
      <c r="AB483">
        <v>0.78935448994256097</v>
      </c>
      <c r="AC483">
        <v>10</v>
      </c>
      <c r="AD483">
        <v>0</v>
      </c>
      <c r="AE483">
        <v>3</v>
      </c>
      <c r="AF483">
        <v>13</v>
      </c>
    </row>
    <row r="484" spans="1:32" x14ac:dyDescent="0.3">
      <c r="A484" t="s">
        <v>3585</v>
      </c>
      <c r="B484" t="s">
        <v>3586</v>
      </c>
      <c r="C484" t="s">
        <v>112</v>
      </c>
      <c r="D484" t="s">
        <v>3587</v>
      </c>
      <c r="E484" t="s">
        <v>3841</v>
      </c>
      <c r="F484">
        <v>110</v>
      </c>
      <c r="G484">
        <v>110</v>
      </c>
      <c r="H484">
        <v>144</v>
      </c>
      <c r="I484">
        <v>145</v>
      </c>
      <c r="J484">
        <v>155</v>
      </c>
      <c r="K484">
        <v>86</v>
      </c>
      <c r="L484">
        <v>110</v>
      </c>
      <c r="M484">
        <v>0</v>
      </c>
      <c r="N484">
        <v>1.30909090909091</v>
      </c>
      <c r="O484">
        <v>390.17241379310298</v>
      </c>
      <c r="P484">
        <v>0.554838709677419</v>
      </c>
      <c r="Q484">
        <v>1.0793329219799801</v>
      </c>
      <c r="R484">
        <v>0.16134930048653201</v>
      </c>
      <c r="S484">
        <v>1.4239788236956501</v>
      </c>
      <c r="T484">
        <v>224.30767590618299</v>
      </c>
      <c r="U484">
        <v>131.62744254474001</v>
      </c>
      <c r="V484">
        <v>1.2601075784826701</v>
      </c>
      <c r="W484">
        <v>0.39337613529595999</v>
      </c>
      <c r="X484">
        <v>0.178059483080203</v>
      </c>
      <c r="Y484">
        <v>0.90679008828040097</v>
      </c>
      <c r="Z484">
        <v>1.7355307455042199</v>
      </c>
      <c r="AA484">
        <v>1.5590043962439399</v>
      </c>
      <c r="AB484">
        <v>0.95980514976736797</v>
      </c>
      <c r="AC484">
        <v>9</v>
      </c>
      <c r="AD484">
        <v>1</v>
      </c>
      <c r="AE484">
        <v>3</v>
      </c>
      <c r="AF484">
        <v>13</v>
      </c>
    </row>
    <row r="485" spans="1:32" x14ac:dyDescent="0.3">
      <c r="A485" t="s">
        <v>1620</v>
      </c>
      <c r="B485" t="s">
        <v>1621</v>
      </c>
      <c r="C485" t="s">
        <v>45</v>
      </c>
      <c r="D485" t="s">
        <v>890</v>
      </c>
      <c r="E485" t="s">
        <v>3841</v>
      </c>
      <c r="F485">
        <v>297</v>
      </c>
      <c r="G485">
        <v>297</v>
      </c>
      <c r="H485">
        <v>321</v>
      </c>
      <c r="I485">
        <v>297</v>
      </c>
      <c r="J485">
        <v>163</v>
      </c>
      <c r="K485">
        <v>92</v>
      </c>
      <c r="L485">
        <v>288</v>
      </c>
      <c r="M485">
        <v>9</v>
      </c>
      <c r="N485">
        <v>1.08080808080808</v>
      </c>
      <c r="O485">
        <v>200.31986531986499</v>
      </c>
      <c r="P485">
        <v>0.56441717791410995</v>
      </c>
      <c r="Q485">
        <v>1.0793329219799801</v>
      </c>
      <c r="R485">
        <v>0.16134930048653201</v>
      </c>
      <c r="S485">
        <v>9.1426416083115001E-3</v>
      </c>
      <c r="T485">
        <v>224.30767590618299</v>
      </c>
      <c r="U485">
        <v>131.62744254474001</v>
      </c>
      <c r="V485">
        <v>-0.18224019340165001</v>
      </c>
      <c r="W485">
        <v>0.39337613529595999</v>
      </c>
      <c r="X485">
        <v>0.178059483080203</v>
      </c>
      <c r="Y485">
        <v>0.96058373111815198</v>
      </c>
      <c r="Z485">
        <v>-3.5456193389377201E-2</v>
      </c>
      <c r="AA485">
        <v>-0.21247500432521199</v>
      </c>
      <c r="AB485">
        <v>1.02074269381748</v>
      </c>
      <c r="AC485">
        <v>5</v>
      </c>
      <c r="AD485">
        <v>5</v>
      </c>
      <c r="AE485">
        <v>3</v>
      </c>
      <c r="AF485">
        <v>13</v>
      </c>
    </row>
    <row r="486" spans="1:32" x14ac:dyDescent="0.3">
      <c r="A486" t="s">
        <v>1849</v>
      </c>
      <c r="B486" t="s">
        <v>1850</v>
      </c>
      <c r="C486" t="s">
        <v>346</v>
      </c>
      <c r="D486" t="s">
        <v>1851</v>
      </c>
      <c r="E486" t="s">
        <v>3841</v>
      </c>
      <c r="F486">
        <v>319</v>
      </c>
      <c r="G486">
        <v>319</v>
      </c>
      <c r="H486">
        <v>330</v>
      </c>
      <c r="I486">
        <v>328</v>
      </c>
      <c r="J486">
        <v>164</v>
      </c>
      <c r="K486">
        <v>88</v>
      </c>
      <c r="L486">
        <v>233</v>
      </c>
      <c r="M486">
        <v>86</v>
      </c>
      <c r="N486">
        <v>1.0344827586206899</v>
      </c>
      <c r="O486">
        <v>182.5</v>
      </c>
      <c r="P486">
        <v>0.53658536585365901</v>
      </c>
      <c r="Q486">
        <v>1.0793329219799801</v>
      </c>
      <c r="R486">
        <v>0.16134930048653201</v>
      </c>
      <c r="S486">
        <v>-0.27796936970938302</v>
      </c>
      <c r="T486">
        <v>224.30767590618299</v>
      </c>
      <c r="U486">
        <v>131.62744254474001</v>
      </c>
      <c r="V486">
        <v>-0.31762127332963203</v>
      </c>
      <c r="W486">
        <v>0.39337613529595999</v>
      </c>
      <c r="X486">
        <v>0.178059483080203</v>
      </c>
      <c r="Y486">
        <v>0.80427746998003802</v>
      </c>
      <c r="Z486">
        <v>-0.39484170280782299</v>
      </c>
      <c r="AA486">
        <v>-0.37874890788309801</v>
      </c>
      <c r="AB486">
        <v>0.84367865481680404</v>
      </c>
      <c r="AC486">
        <v>4</v>
      </c>
      <c r="AD486">
        <v>6</v>
      </c>
      <c r="AE486">
        <v>3</v>
      </c>
      <c r="AF486">
        <v>13</v>
      </c>
    </row>
    <row r="487" spans="1:32" x14ac:dyDescent="0.3">
      <c r="A487" t="s">
        <v>2464</v>
      </c>
      <c r="B487" t="s">
        <v>2465</v>
      </c>
      <c r="C487" t="s">
        <v>2466</v>
      </c>
      <c r="D487" t="s">
        <v>2467</v>
      </c>
      <c r="E487" t="s">
        <v>3841</v>
      </c>
      <c r="F487">
        <v>448</v>
      </c>
      <c r="G487">
        <v>448</v>
      </c>
      <c r="H487">
        <v>461</v>
      </c>
      <c r="I487">
        <v>394</v>
      </c>
      <c r="J487">
        <v>198</v>
      </c>
      <c r="K487">
        <v>109</v>
      </c>
      <c r="L487">
        <v>448</v>
      </c>
      <c r="M487">
        <v>0</v>
      </c>
      <c r="N487">
        <v>1.0290178571428601</v>
      </c>
      <c r="O487">
        <v>183.42639593908601</v>
      </c>
      <c r="P487">
        <v>0.55050505050505005</v>
      </c>
      <c r="Q487">
        <v>1.0793329219799801</v>
      </c>
      <c r="R487">
        <v>0.16134930048653201</v>
      </c>
      <c r="S487">
        <v>-0.31183937386405602</v>
      </c>
      <c r="T487">
        <v>224.30767590618299</v>
      </c>
      <c r="U487">
        <v>131.62744254474001</v>
      </c>
      <c r="V487">
        <v>-0.31058325814695897</v>
      </c>
      <c r="W487">
        <v>0.39337613529595999</v>
      </c>
      <c r="X487">
        <v>0.178059483080203</v>
      </c>
      <c r="Y487">
        <v>0.88245182166633496</v>
      </c>
      <c r="Z487">
        <v>-0.43723766054315899</v>
      </c>
      <c r="AA487">
        <v>-0.37010487683869198</v>
      </c>
      <c r="AB487">
        <v>0.93223471364034705</v>
      </c>
      <c r="AC487">
        <v>4</v>
      </c>
      <c r="AD487">
        <v>6</v>
      </c>
      <c r="AE487">
        <v>3</v>
      </c>
      <c r="AF487">
        <v>13</v>
      </c>
    </row>
    <row r="488" spans="1:32" x14ac:dyDescent="0.3">
      <c r="A488" t="s">
        <v>1278</v>
      </c>
      <c r="B488" t="s">
        <v>1279</v>
      </c>
      <c r="C488" t="s">
        <v>539</v>
      </c>
      <c r="D488" t="s">
        <v>1280</v>
      </c>
      <c r="E488" t="s">
        <v>3841</v>
      </c>
      <c r="F488">
        <v>325</v>
      </c>
      <c r="G488">
        <v>325</v>
      </c>
      <c r="H488">
        <v>308</v>
      </c>
      <c r="I488">
        <v>307</v>
      </c>
      <c r="J488">
        <v>114</v>
      </c>
      <c r="K488">
        <v>58</v>
      </c>
      <c r="L488">
        <v>323</v>
      </c>
      <c r="M488">
        <v>2</v>
      </c>
      <c r="N488">
        <v>0.94769230769230794</v>
      </c>
      <c r="O488">
        <v>135.53745928338799</v>
      </c>
      <c r="P488">
        <v>0.50877192982456099</v>
      </c>
      <c r="Q488">
        <v>1.0793329219799801</v>
      </c>
      <c r="R488">
        <v>0.16134930048653201</v>
      </c>
      <c r="S488">
        <v>-0.81587347382805298</v>
      </c>
      <c r="T488">
        <v>224.30767590618299</v>
      </c>
      <c r="U488">
        <v>131.62744254474001</v>
      </c>
      <c r="V488">
        <v>-0.67440508534246302</v>
      </c>
      <c r="W488">
        <v>0.39337613529595999</v>
      </c>
      <c r="X488">
        <v>0.178059483080203</v>
      </c>
      <c r="Y488">
        <v>0.64807441048576098</v>
      </c>
      <c r="Z488">
        <v>-1.0681501429171201</v>
      </c>
      <c r="AA488">
        <v>-0.81694778457395301</v>
      </c>
      <c r="AB488">
        <v>0.66673152284055803</v>
      </c>
      <c r="AC488">
        <v>3</v>
      </c>
      <c r="AD488">
        <v>7</v>
      </c>
      <c r="AE488">
        <v>3</v>
      </c>
      <c r="AF488">
        <v>13</v>
      </c>
    </row>
    <row r="489" spans="1:32" x14ac:dyDescent="0.3">
      <c r="A489" t="s">
        <v>464</v>
      </c>
      <c r="B489" t="s">
        <v>465</v>
      </c>
      <c r="C489" t="s">
        <v>278</v>
      </c>
      <c r="D489" t="s">
        <v>466</v>
      </c>
      <c r="E489" t="s">
        <v>3841</v>
      </c>
      <c r="F489">
        <v>188</v>
      </c>
      <c r="G489">
        <v>188</v>
      </c>
      <c r="H489">
        <v>224</v>
      </c>
      <c r="I489">
        <v>203</v>
      </c>
      <c r="J489">
        <v>200</v>
      </c>
      <c r="K489">
        <v>91</v>
      </c>
      <c r="L489">
        <v>188</v>
      </c>
      <c r="M489">
        <v>0</v>
      </c>
      <c r="N489">
        <v>1.19148936170213</v>
      </c>
      <c r="O489">
        <v>359.60591133004903</v>
      </c>
      <c r="P489">
        <v>0.45500000000000002</v>
      </c>
      <c r="Q489">
        <v>1.0793329219799801</v>
      </c>
      <c r="R489">
        <v>0.16134930048653201</v>
      </c>
      <c r="S489">
        <v>0.69511574815602495</v>
      </c>
      <c r="T489">
        <v>224.30767590618299</v>
      </c>
      <c r="U489">
        <v>131.62744254474001</v>
      </c>
      <c r="V489">
        <v>1.0278877474799999</v>
      </c>
      <c r="W489">
        <v>0.39337613529595999</v>
      </c>
      <c r="X489">
        <v>0.178059483080203</v>
      </c>
      <c r="Y489">
        <v>0.34608583400347798</v>
      </c>
      <c r="Z489">
        <v>0.82319403588025597</v>
      </c>
      <c r="AA489">
        <v>1.27379395321226</v>
      </c>
      <c r="AB489">
        <v>0.32463827145909702</v>
      </c>
      <c r="AC489">
        <v>7</v>
      </c>
      <c r="AD489">
        <v>2</v>
      </c>
      <c r="AE489">
        <v>4</v>
      </c>
      <c r="AF489">
        <v>13</v>
      </c>
    </row>
    <row r="490" spans="1:32" x14ac:dyDescent="0.3">
      <c r="A490" t="s">
        <v>3708</v>
      </c>
      <c r="B490" t="s">
        <v>3709</v>
      </c>
      <c r="C490" t="s">
        <v>293</v>
      </c>
      <c r="D490" t="s">
        <v>3685</v>
      </c>
      <c r="E490" t="s">
        <v>3841</v>
      </c>
      <c r="F490">
        <v>323</v>
      </c>
      <c r="G490">
        <v>323</v>
      </c>
      <c r="H490">
        <v>387</v>
      </c>
      <c r="I490">
        <v>368</v>
      </c>
      <c r="J490">
        <v>360</v>
      </c>
      <c r="K490">
        <v>182</v>
      </c>
      <c r="L490">
        <v>307</v>
      </c>
      <c r="M490">
        <v>16</v>
      </c>
      <c r="N490">
        <v>1.1981424148606801</v>
      </c>
      <c r="O490">
        <v>357.06521739130397</v>
      </c>
      <c r="P490">
        <v>0.50555555555555598</v>
      </c>
      <c r="Q490">
        <v>1.0793329219799801</v>
      </c>
      <c r="R490">
        <v>0.16134930048653201</v>
      </c>
      <c r="S490">
        <v>0.73634960004439398</v>
      </c>
      <c r="T490">
        <v>224.30767590618299</v>
      </c>
      <c r="U490">
        <v>131.62744254474001</v>
      </c>
      <c r="V490">
        <v>1.0085855876140499</v>
      </c>
      <c r="W490">
        <v>0.39337613529595999</v>
      </c>
      <c r="X490">
        <v>0.178059483080203</v>
      </c>
      <c r="Y490">
        <v>0.630010928477576</v>
      </c>
      <c r="Z490">
        <v>0.87480751174347504</v>
      </c>
      <c r="AA490">
        <v>1.2500872028323899</v>
      </c>
      <c r="AB490">
        <v>0.64626917501458703</v>
      </c>
      <c r="AC490">
        <v>7</v>
      </c>
      <c r="AD490">
        <v>2</v>
      </c>
      <c r="AE490">
        <v>4</v>
      </c>
      <c r="AF490">
        <v>13</v>
      </c>
    </row>
    <row r="491" spans="1:32" x14ac:dyDescent="0.3">
      <c r="A491" t="s">
        <v>3772</v>
      </c>
      <c r="B491" t="s">
        <v>3773</v>
      </c>
      <c r="C491" t="s">
        <v>1076</v>
      </c>
      <c r="D491" t="s">
        <v>2406</v>
      </c>
      <c r="E491" t="s">
        <v>3841</v>
      </c>
      <c r="F491">
        <v>336</v>
      </c>
      <c r="G491">
        <v>336</v>
      </c>
      <c r="H491">
        <v>402</v>
      </c>
      <c r="I491">
        <v>361</v>
      </c>
      <c r="J491">
        <v>359</v>
      </c>
      <c r="K491">
        <v>163</v>
      </c>
      <c r="L491">
        <v>335</v>
      </c>
      <c r="M491">
        <v>1</v>
      </c>
      <c r="N491">
        <v>1.1964285714285701</v>
      </c>
      <c r="O491">
        <v>362.97783933518002</v>
      </c>
      <c r="P491">
        <v>0.45403899721448499</v>
      </c>
      <c r="Q491">
        <v>1.0793329219799801</v>
      </c>
      <c r="R491">
        <v>0.16134930048653201</v>
      </c>
      <c r="S491">
        <v>0.72572765481784596</v>
      </c>
      <c r="T491">
        <v>224.30767590618299</v>
      </c>
      <c r="U491">
        <v>131.62744254474001</v>
      </c>
      <c r="V491">
        <v>1.0535049587540399</v>
      </c>
      <c r="W491">
        <v>0.39337613529595999</v>
      </c>
      <c r="X491">
        <v>0.178059483080203</v>
      </c>
      <c r="Y491">
        <v>0.34068874551994899</v>
      </c>
      <c r="Z491">
        <v>0.86151174895480598</v>
      </c>
      <c r="AA491">
        <v>1.3052567966100801</v>
      </c>
      <c r="AB491">
        <v>0.31852443904586197</v>
      </c>
      <c r="AC491">
        <v>7</v>
      </c>
      <c r="AD491">
        <v>2</v>
      </c>
      <c r="AE491">
        <v>4</v>
      </c>
      <c r="AF491">
        <v>13</v>
      </c>
    </row>
    <row r="492" spans="1:32" x14ac:dyDescent="0.3">
      <c r="A492" t="s">
        <v>2416</v>
      </c>
      <c r="B492" t="s">
        <v>2417</v>
      </c>
      <c r="C492" t="s">
        <v>267</v>
      </c>
      <c r="D492" t="s">
        <v>2418</v>
      </c>
      <c r="E492" t="s">
        <v>3841</v>
      </c>
      <c r="F492">
        <v>169</v>
      </c>
      <c r="G492">
        <v>169</v>
      </c>
      <c r="H492">
        <v>168</v>
      </c>
      <c r="I492">
        <v>165</v>
      </c>
      <c r="J492">
        <v>83</v>
      </c>
      <c r="K492">
        <v>41</v>
      </c>
      <c r="L492">
        <v>169</v>
      </c>
      <c r="M492">
        <v>0</v>
      </c>
      <c r="N492">
        <v>0.99408284023668603</v>
      </c>
      <c r="O492">
        <v>183.60606060606099</v>
      </c>
      <c r="P492">
        <v>0.49397590361445798</v>
      </c>
      <c r="Q492">
        <v>1.0793329219799801</v>
      </c>
      <c r="R492">
        <v>0.16134930048653201</v>
      </c>
      <c r="S492">
        <v>-0.52835730608209497</v>
      </c>
      <c r="T492">
        <v>224.30767590618299</v>
      </c>
      <c r="U492">
        <v>131.62744254474001</v>
      </c>
      <c r="V492">
        <v>-0.30921830974789499</v>
      </c>
      <c r="W492">
        <v>0.39337613529595999</v>
      </c>
      <c r="X492">
        <v>0.178059483080203</v>
      </c>
      <c r="Y492">
        <v>0.56497843629695998</v>
      </c>
      <c r="Z492">
        <v>-0.70825874047389803</v>
      </c>
      <c r="AA492">
        <v>-0.36842845869674601</v>
      </c>
      <c r="AB492">
        <v>0.57260024039906998</v>
      </c>
      <c r="AC492">
        <v>3</v>
      </c>
      <c r="AD492">
        <v>6</v>
      </c>
      <c r="AE492">
        <v>4</v>
      </c>
      <c r="AF492">
        <v>13</v>
      </c>
    </row>
    <row r="493" spans="1:32" x14ac:dyDescent="0.3">
      <c r="A493" t="s">
        <v>3116</v>
      </c>
      <c r="B493" t="s">
        <v>3117</v>
      </c>
      <c r="C493" t="s">
        <v>100</v>
      </c>
      <c r="D493" t="s">
        <v>3118</v>
      </c>
      <c r="E493" t="s">
        <v>3841</v>
      </c>
      <c r="F493">
        <v>371</v>
      </c>
      <c r="G493">
        <v>371</v>
      </c>
      <c r="H493">
        <v>347</v>
      </c>
      <c r="I493">
        <v>392</v>
      </c>
      <c r="J493">
        <v>150</v>
      </c>
      <c r="K493">
        <v>67</v>
      </c>
      <c r="L493">
        <v>309</v>
      </c>
      <c r="M493">
        <v>62</v>
      </c>
      <c r="N493">
        <v>0.93530997304582197</v>
      </c>
      <c r="O493">
        <v>139.66836734693899</v>
      </c>
      <c r="P493">
        <v>0.44666666666666699</v>
      </c>
      <c r="Q493">
        <v>1.0793329219799801</v>
      </c>
      <c r="R493">
        <v>0.16134930048653201</v>
      </c>
      <c r="S493">
        <v>-0.89261588677405201</v>
      </c>
      <c r="T493">
        <v>224.30767590618299</v>
      </c>
      <c r="U493">
        <v>131.62744254474001</v>
      </c>
      <c r="V493">
        <v>-0.64302175080607205</v>
      </c>
      <c r="W493">
        <v>0.39337613529595999</v>
      </c>
      <c r="X493">
        <v>0.178059483080203</v>
      </c>
      <c r="Y493">
        <v>0.29928499425499999</v>
      </c>
      <c r="Z493">
        <v>-1.1642106004508299</v>
      </c>
      <c r="AA493">
        <v>-0.77840303708926295</v>
      </c>
      <c r="AB493">
        <v>0.271622188455445</v>
      </c>
      <c r="AC493">
        <v>2</v>
      </c>
      <c r="AD493">
        <v>7</v>
      </c>
      <c r="AE493">
        <v>4</v>
      </c>
      <c r="AF493">
        <v>13</v>
      </c>
    </row>
    <row r="494" spans="1:32" x14ac:dyDescent="0.3">
      <c r="A494" t="s">
        <v>1310</v>
      </c>
      <c r="B494" t="s">
        <v>1311</v>
      </c>
      <c r="C494" t="s">
        <v>383</v>
      </c>
      <c r="D494" t="s">
        <v>1312</v>
      </c>
      <c r="E494" t="s">
        <v>3841</v>
      </c>
      <c r="F494">
        <v>292</v>
      </c>
      <c r="G494">
        <v>292</v>
      </c>
      <c r="H494">
        <v>350</v>
      </c>
      <c r="I494">
        <v>279</v>
      </c>
      <c r="J494">
        <v>296</v>
      </c>
      <c r="K494">
        <v>126</v>
      </c>
      <c r="L494">
        <v>292</v>
      </c>
      <c r="M494">
        <v>0</v>
      </c>
      <c r="N494">
        <v>1.1986301369862999</v>
      </c>
      <c r="O494">
        <v>387.240143369176</v>
      </c>
      <c r="P494">
        <v>0.42567567567567599</v>
      </c>
      <c r="Q494">
        <v>1.0793329219799801</v>
      </c>
      <c r="R494">
        <v>0.16134930048653201</v>
      </c>
      <c r="S494">
        <v>0.73937237190736105</v>
      </c>
      <c r="T494">
        <v>224.30767590618299</v>
      </c>
      <c r="U494">
        <v>131.62744254474001</v>
      </c>
      <c r="V494">
        <v>1.2378305337628299</v>
      </c>
      <c r="W494">
        <v>0.39337613529595999</v>
      </c>
      <c r="X494">
        <v>0.178059483080203</v>
      </c>
      <c r="Y494">
        <v>0.18139747359126701</v>
      </c>
      <c r="Z494">
        <v>0.87859119324409396</v>
      </c>
      <c r="AA494">
        <v>1.5316439173109</v>
      </c>
      <c r="AB494">
        <v>0.13807897397057001</v>
      </c>
      <c r="AC494">
        <v>7</v>
      </c>
      <c r="AD494">
        <v>1</v>
      </c>
      <c r="AE494">
        <v>5</v>
      </c>
      <c r="AF494">
        <v>13</v>
      </c>
    </row>
    <row r="495" spans="1:32" x14ac:dyDescent="0.3">
      <c r="A495" t="s">
        <v>1296</v>
      </c>
      <c r="B495" t="s">
        <v>1297</v>
      </c>
      <c r="C495" t="s">
        <v>300</v>
      </c>
      <c r="D495" t="s">
        <v>1298</v>
      </c>
      <c r="E495" t="s">
        <v>3841</v>
      </c>
      <c r="F495">
        <v>276</v>
      </c>
      <c r="G495">
        <v>276</v>
      </c>
      <c r="H495">
        <v>320</v>
      </c>
      <c r="I495">
        <v>289</v>
      </c>
      <c r="J495">
        <v>291</v>
      </c>
      <c r="K495">
        <v>126</v>
      </c>
      <c r="L495">
        <v>255</v>
      </c>
      <c r="M495">
        <v>21</v>
      </c>
      <c r="N495">
        <v>1.1594202898550701</v>
      </c>
      <c r="O495">
        <v>367.52595155709298</v>
      </c>
      <c r="P495">
        <v>0.43298969072165</v>
      </c>
      <c r="Q495">
        <v>1.0793329219799801</v>
      </c>
      <c r="R495">
        <v>0.16134930048653201</v>
      </c>
      <c r="S495">
        <v>0.49636018026478401</v>
      </c>
      <c r="T495">
        <v>224.30767590618299</v>
      </c>
      <c r="U495">
        <v>131.62744254474001</v>
      </c>
      <c r="V495">
        <v>1.0880578767017399</v>
      </c>
      <c r="W495">
        <v>0.39337613529595999</v>
      </c>
      <c r="X495">
        <v>0.178059483080203</v>
      </c>
      <c r="Y495">
        <v>0.222473719121416</v>
      </c>
      <c r="Z495">
        <v>0.57440656548317903</v>
      </c>
      <c r="AA495">
        <v>1.3476943997783799</v>
      </c>
      <c r="AB495">
        <v>0.18461022542264699</v>
      </c>
      <c r="AC495">
        <v>6</v>
      </c>
      <c r="AD495">
        <v>2</v>
      </c>
      <c r="AE495">
        <v>5</v>
      </c>
      <c r="AF495">
        <v>13</v>
      </c>
    </row>
    <row r="496" spans="1:32" x14ac:dyDescent="0.3">
      <c r="A496" t="s">
        <v>2272</v>
      </c>
      <c r="B496" t="s">
        <v>2273</v>
      </c>
      <c r="C496" t="s">
        <v>588</v>
      </c>
      <c r="D496" t="s">
        <v>2274</v>
      </c>
      <c r="E496" t="s">
        <v>3841</v>
      </c>
      <c r="F496">
        <v>288</v>
      </c>
      <c r="G496">
        <v>288</v>
      </c>
      <c r="H496">
        <v>325</v>
      </c>
      <c r="I496">
        <v>289</v>
      </c>
      <c r="J496">
        <v>293</v>
      </c>
      <c r="K496">
        <v>119</v>
      </c>
      <c r="L496">
        <v>283</v>
      </c>
      <c r="M496">
        <v>5</v>
      </c>
      <c r="N496">
        <v>1.1284722222222201</v>
      </c>
      <c r="O496">
        <v>370.05190311418698</v>
      </c>
      <c r="P496">
        <v>0.40614334470989799</v>
      </c>
      <c r="Q496">
        <v>1.0793329219799801</v>
      </c>
      <c r="R496">
        <v>0.16134930048653201</v>
      </c>
      <c r="S496">
        <v>0.304552297989933</v>
      </c>
      <c r="T496">
        <v>224.30767590618299</v>
      </c>
      <c r="U496">
        <v>131.62744254474001</v>
      </c>
      <c r="V496">
        <v>1.10724803574653</v>
      </c>
      <c r="W496">
        <v>0.39337613529595999</v>
      </c>
      <c r="X496">
        <v>0.178059483080203</v>
      </c>
      <c r="Y496">
        <v>7.1701934618034299E-2</v>
      </c>
      <c r="Z496">
        <v>0.33431569235859598</v>
      </c>
      <c r="AA496">
        <v>1.3712635916918401</v>
      </c>
      <c r="AB496">
        <v>1.38156524021901E-2</v>
      </c>
      <c r="AC496">
        <v>6</v>
      </c>
      <c r="AD496">
        <v>2</v>
      </c>
      <c r="AE496">
        <v>5</v>
      </c>
      <c r="AF496">
        <v>13</v>
      </c>
    </row>
    <row r="497" spans="1:32" x14ac:dyDescent="0.3">
      <c r="A497" t="s">
        <v>1530</v>
      </c>
      <c r="B497" t="s">
        <v>1531</v>
      </c>
      <c r="C497" t="s">
        <v>158</v>
      </c>
      <c r="D497" t="s">
        <v>1532</v>
      </c>
      <c r="E497" t="s">
        <v>3841</v>
      </c>
      <c r="F497">
        <v>108</v>
      </c>
      <c r="G497">
        <v>108</v>
      </c>
      <c r="H497">
        <v>109</v>
      </c>
      <c r="I497">
        <v>98</v>
      </c>
      <c r="J497">
        <v>70</v>
      </c>
      <c r="K497">
        <v>29</v>
      </c>
      <c r="L497">
        <v>108</v>
      </c>
      <c r="M497">
        <v>0</v>
      </c>
      <c r="N497">
        <v>1.00925925925926</v>
      </c>
      <c r="O497">
        <v>260.71428571428601</v>
      </c>
      <c r="P497">
        <v>0.41428571428571398</v>
      </c>
      <c r="Q497">
        <v>1.0793329219799801</v>
      </c>
      <c r="R497">
        <v>0.16134930048653201</v>
      </c>
      <c r="S497">
        <v>-0.43429790218750097</v>
      </c>
      <c r="T497">
        <v>224.30767590618299</v>
      </c>
      <c r="U497">
        <v>131.62744254474001</v>
      </c>
      <c r="V497">
        <v>0.27658829423604198</v>
      </c>
      <c r="W497">
        <v>0.39337613529595999</v>
      </c>
      <c r="X497">
        <v>0.178059483080203</v>
      </c>
      <c r="Y497">
        <v>0.117430302660916</v>
      </c>
      <c r="Z497">
        <v>-0.59052215875057301</v>
      </c>
      <c r="AA497">
        <v>0.351054284580333</v>
      </c>
      <c r="AB497">
        <v>6.5616837355539401E-2</v>
      </c>
      <c r="AC497">
        <v>4</v>
      </c>
      <c r="AD497">
        <v>4</v>
      </c>
      <c r="AE497">
        <v>5</v>
      </c>
      <c r="AF497">
        <v>13</v>
      </c>
    </row>
    <row r="498" spans="1:32" x14ac:dyDescent="0.3">
      <c r="A498" t="s">
        <v>1508</v>
      </c>
      <c r="B498" t="s">
        <v>1509</v>
      </c>
      <c r="C498" t="s">
        <v>274</v>
      </c>
      <c r="D498" t="s">
        <v>1510</v>
      </c>
      <c r="E498" t="s">
        <v>3841</v>
      </c>
      <c r="F498">
        <v>640</v>
      </c>
      <c r="G498">
        <v>639</v>
      </c>
      <c r="H498">
        <v>291</v>
      </c>
      <c r="I498">
        <v>690</v>
      </c>
      <c r="J498">
        <v>185</v>
      </c>
      <c r="K498">
        <v>78</v>
      </c>
      <c r="L498">
        <v>640</v>
      </c>
      <c r="M498">
        <v>-1</v>
      </c>
      <c r="N498">
        <v>0.45539906103286398</v>
      </c>
      <c r="O498">
        <v>97.862318840579704</v>
      </c>
      <c r="P498">
        <v>0.42162162162162198</v>
      </c>
      <c r="Q498">
        <v>1.0793329219799801</v>
      </c>
      <c r="R498">
        <v>0.16134930048653201</v>
      </c>
      <c r="S498">
        <v>-3.86697592778965</v>
      </c>
      <c r="T498">
        <v>224.30767590618299</v>
      </c>
      <c r="U498">
        <v>131.62744254474001</v>
      </c>
      <c r="V498">
        <v>-0.96063066045383905</v>
      </c>
      <c r="W498">
        <v>0.39337613529595999</v>
      </c>
      <c r="X498">
        <v>0.178059483080203</v>
      </c>
      <c r="Y498">
        <v>0.15862949749741301</v>
      </c>
      <c r="Z498">
        <v>-4.8872937749525596</v>
      </c>
      <c r="AA498">
        <v>-1.1684876282300001</v>
      </c>
      <c r="AB498">
        <v>0.112287366022847</v>
      </c>
      <c r="AC498">
        <v>0</v>
      </c>
      <c r="AD498">
        <v>8</v>
      </c>
      <c r="AE498">
        <v>5</v>
      </c>
      <c r="AF498">
        <v>13</v>
      </c>
    </row>
    <row r="499" spans="1:32" x14ac:dyDescent="0.3">
      <c r="A499" t="s">
        <v>2806</v>
      </c>
      <c r="B499" t="s">
        <v>2807</v>
      </c>
      <c r="C499" t="s">
        <v>285</v>
      </c>
      <c r="D499" t="s">
        <v>2808</v>
      </c>
      <c r="E499" t="s">
        <v>3841</v>
      </c>
      <c r="F499">
        <v>641</v>
      </c>
      <c r="G499">
        <v>641</v>
      </c>
      <c r="H499">
        <v>307</v>
      </c>
      <c r="I499">
        <v>698</v>
      </c>
      <c r="J499">
        <v>148</v>
      </c>
      <c r="K499">
        <v>55</v>
      </c>
      <c r="L499">
        <v>641</v>
      </c>
      <c r="M499">
        <v>0</v>
      </c>
      <c r="N499">
        <v>0.47893915756630301</v>
      </c>
      <c r="O499">
        <v>77.392550143266504</v>
      </c>
      <c r="P499">
        <v>0.37162162162162199</v>
      </c>
      <c r="Q499">
        <v>1.0793329219799801</v>
      </c>
      <c r="R499">
        <v>0.16134930048653201</v>
      </c>
      <c r="S499">
        <v>-3.7210806777795402</v>
      </c>
      <c r="T499">
        <v>224.30767590618299</v>
      </c>
      <c r="U499">
        <v>131.62744254474001</v>
      </c>
      <c r="V499">
        <v>-1.1161435861900899</v>
      </c>
      <c r="W499">
        <v>0.39337613529595999</v>
      </c>
      <c r="X499">
        <v>0.178059483080203</v>
      </c>
      <c r="Y499">
        <v>-0.122175540993453</v>
      </c>
      <c r="Z499">
        <v>-4.7046729277578496</v>
      </c>
      <c r="AA499">
        <v>-1.3594872954629</v>
      </c>
      <c r="AB499">
        <v>-0.205809131999066</v>
      </c>
      <c r="AC499">
        <v>0</v>
      </c>
      <c r="AD499">
        <v>8</v>
      </c>
      <c r="AE499">
        <v>5</v>
      </c>
      <c r="AF499">
        <v>13</v>
      </c>
    </row>
    <row r="500" spans="1:32" x14ac:dyDescent="0.3">
      <c r="A500" t="s">
        <v>618</v>
      </c>
      <c r="B500" t="s">
        <v>619</v>
      </c>
      <c r="C500" t="s">
        <v>620</v>
      </c>
      <c r="D500" t="s">
        <v>621</v>
      </c>
      <c r="E500" t="s">
        <v>3841</v>
      </c>
      <c r="F500">
        <v>160</v>
      </c>
      <c r="G500">
        <v>160</v>
      </c>
      <c r="H500">
        <v>179</v>
      </c>
      <c r="I500">
        <v>130</v>
      </c>
      <c r="J500">
        <v>152</v>
      </c>
      <c r="K500">
        <v>56</v>
      </c>
      <c r="L500">
        <v>160</v>
      </c>
      <c r="M500">
        <v>0</v>
      </c>
      <c r="N500">
        <v>1.1187499999999999</v>
      </c>
      <c r="O500">
        <v>426.769230769231</v>
      </c>
      <c r="P500">
        <v>0.36842105263157898</v>
      </c>
      <c r="Q500">
        <v>1.0793329219799801</v>
      </c>
      <c r="R500">
        <v>0.16134930048653201</v>
      </c>
      <c r="S500">
        <v>0.24429655350944299</v>
      </c>
      <c r="T500">
        <v>224.30767590618299</v>
      </c>
      <c r="U500">
        <v>131.62744254474001</v>
      </c>
      <c r="V500">
        <v>1.5381409146062399</v>
      </c>
      <c r="W500">
        <v>0.39337613529595999</v>
      </c>
      <c r="X500">
        <v>0.178059483080203</v>
      </c>
      <c r="Y500">
        <v>-0.140150258962285</v>
      </c>
      <c r="Z500">
        <v>0.25889202294774999</v>
      </c>
      <c r="AA500">
        <v>1.9004826008873099</v>
      </c>
      <c r="AB500">
        <v>-0.22617092774726799</v>
      </c>
      <c r="AC500">
        <v>6</v>
      </c>
      <c r="AD500">
        <v>1</v>
      </c>
      <c r="AE500">
        <v>6</v>
      </c>
      <c r="AF500">
        <v>13</v>
      </c>
    </row>
    <row r="501" spans="1:32" x14ac:dyDescent="0.3">
      <c r="A501" t="s">
        <v>2385</v>
      </c>
      <c r="B501" t="s">
        <v>2386</v>
      </c>
      <c r="C501" t="s">
        <v>2387</v>
      </c>
      <c r="D501" t="s">
        <v>2388</v>
      </c>
      <c r="E501" t="s">
        <v>3841</v>
      </c>
      <c r="F501">
        <v>1359</v>
      </c>
      <c r="G501">
        <v>1359</v>
      </c>
      <c r="H501">
        <v>1384</v>
      </c>
      <c r="I501">
        <v>1374</v>
      </c>
      <c r="J501">
        <v>1111</v>
      </c>
      <c r="K501">
        <v>343</v>
      </c>
      <c r="L501">
        <v>1338</v>
      </c>
      <c r="M501">
        <v>21</v>
      </c>
      <c r="N501">
        <v>1.0183958793230301</v>
      </c>
      <c r="O501">
        <v>295.134643377001</v>
      </c>
      <c r="P501">
        <v>0.30873087308730901</v>
      </c>
      <c r="Q501">
        <v>1.0793329219799801</v>
      </c>
      <c r="R501">
        <v>0.16134930048653201</v>
      </c>
      <c r="S501">
        <v>-0.37767156394976498</v>
      </c>
      <c r="T501">
        <v>224.30767590618299</v>
      </c>
      <c r="U501">
        <v>131.62744254474001</v>
      </c>
      <c r="V501">
        <v>0.53808663377125099</v>
      </c>
      <c r="W501">
        <v>0.39337613529595999</v>
      </c>
      <c r="X501">
        <v>0.178059483080203</v>
      </c>
      <c r="Y501">
        <v>-0.47537632225139498</v>
      </c>
      <c r="Z501">
        <v>-0.51964151073912002</v>
      </c>
      <c r="AA501">
        <v>0.67222434550431798</v>
      </c>
      <c r="AB501">
        <v>-0.60591566933389995</v>
      </c>
      <c r="AC501">
        <v>4</v>
      </c>
      <c r="AD501">
        <v>3</v>
      </c>
      <c r="AE501">
        <v>6</v>
      </c>
      <c r="AF501">
        <v>13</v>
      </c>
    </row>
    <row r="502" spans="1:32" x14ac:dyDescent="0.3">
      <c r="A502" t="s">
        <v>2572</v>
      </c>
      <c r="B502" t="s">
        <v>2573</v>
      </c>
      <c r="C502" t="s">
        <v>2574</v>
      </c>
      <c r="D502" t="s">
        <v>2575</v>
      </c>
      <c r="E502" t="s">
        <v>3841</v>
      </c>
      <c r="F502">
        <v>312</v>
      </c>
      <c r="G502">
        <v>312</v>
      </c>
      <c r="H502">
        <v>329</v>
      </c>
      <c r="I502">
        <v>266</v>
      </c>
      <c r="J502">
        <v>219</v>
      </c>
      <c r="K502">
        <v>77</v>
      </c>
      <c r="L502">
        <v>281</v>
      </c>
      <c r="M502">
        <v>31</v>
      </c>
      <c r="N502">
        <v>1.05448717948718</v>
      </c>
      <c r="O502">
        <v>300.50751879699197</v>
      </c>
      <c r="P502">
        <v>0.35159817351598199</v>
      </c>
      <c r="Q502">
        <v>1.0793329219799801</v>
      </c>
      <c r="R502">
        <v>0.16134930048653201</v>
      </c>
      <c r="S502">
        <v>-0.153987295996211</v>
      </c>
      <c r="T502">
        <v>224.30767590618299</v>
      </c>
      <c r="U502">
        <v>131.62744254474001</v>
      </c>
      <c r="V502">
        <v>0.57890544264664801</v>
      </c>
      <c r="W502">
        <v>0.39337613529595999</v>
      </c>
      <c r="X502">
        <v>0.178059483080203</v>
      </c>
      <c r="Y502">
        <v>-0.23462924331393401</v>
      </c>
      <c r="Z502">
        <v>-0.23965014354261399</v>
      </c>
      <c r="AA502">
        <v>0.72235766320207895</v>
      </c>
      <c r="AB502">
        <v>-0.33319690641361699</v>
      </c>
      <c r="AC502">
        <v>4</v>
      </c>
      <c r="AD502">
        <v>3</v>
      </c>
      <c r="AE502">
        <v>6</v>
      </c>
      <c r="AF502">
        <v>13</v>
      </c>
    </row>
    <row r="503" spans="1:32" x14ac:dyDescent="0.3">
      <c r="A503" t="s">
        <v>3725</v>
      </c>
      <c r="B503" t="s">
        <v>3726</v>
      </c>
      <c r="C503" t="s">
        <v>150</v>
      </c>
      <c r="D503" t="s">
        <v>3727</v>
      </c>
      <c r="E503" t="s">
        <v>3841</v>
      </c>
      <c r="F503">
        <v>289</v>
      </c>
      <c r="G503">
        <v>280</v>
      </c>
      <c r="H503">
        <v>291</v>
      </c>
      <c r="I503">
        <v>292</v>
      </c>
      <c r="J503">
        <v>244</v>
      </c>
      <c r="K503">
        <v>85</v>
      </c>
      <c r="L503">
        <v>289</v>
      </c>
      <c r="M503">
        <v>-9</v>
      </c>
      <c r="N503">
        <v>1.0392857142857099</v>
      </c>
      <c r="O503">
        <v>305</v>
      </c>
      <c r="P503">
        <v>0.34836065573770503</v>
      </c>
      <c r="Q503">
        <v>1.0793329219799801</v>
      </c>
      <c r="R503">
        <v>0.16134930048653201</v>
      </c>
      <c r="S503">
        <v>-0.24820192943823299</v>
      </c>
      <c r="T503">
        <v>224.30767590618299</v>
      </c>
      <c r="U503">
        <v>131.62744254474001</v>
      </c>
      <c r="V503">
        <v>0.61303572062025902</v>
      </c>
      <c r="W503">
        <v>0.39337613529595999</v>
      </c>
      <c r="X503">
        <v>0.178059483080203</v>
      </c>
      <c r="Y503">
        <v>-0.25281146940081201</v>
      </c>
      <c r="Z503">
        <v>-0.35758103009394998</v>
      </c>
      <c r="AA503">
        <v>0.76427618350939897</v>
      </c>
      <c r="AB503">
        <v>-0.35379376776468802</v>
      </c>
      <c r="AC503">
        <v>4</v>
      </c>
      <c r="AD503">
        <v>3</v>
      </c>
      <c r="AE503">
        <v>6</v>
      </c>
      <c r="AF503">
        <v>13</v>
      </c>
    </row>
    <row r="504" spans="1:32" x14ac:dyDescent="0.3">
      <c r="A504" t="s">
        <v>876</v>
      </c>
      <c r="B504" t="s">
        <v>877</v>
      </c>
      <c r="C504" t="s">
        <v>33</v>
      </c>
      <c r="D504" t="s">
        <v>878</v>
      </c>
      <c r="E504" t="s">
        <v>3841</v>
      </c>
      <c r="F504">
        <v>275</v>
      </c>
      <c r="G504">
        <v>275</v>
      </c>
      <c r="H504">
        <v>261</v>
      </c>
      <c r="I504">
        <v>222</v>
      </c>
      <c r="J504">
        <v>154</v>
      </c>
      <c r="K504">
        <v>54</v>
      </c>
      <c r="L504">
        <v>275</v>
      </c>
      <c r="M504">
        <v>0</v>
      </c>
      <c r="N504">
        <v>0.94909090909090899</v>
      </c>
      <c r="O504">
        <v>253.19819819819801</v>
      </c>
      <c r="P504">
        <v>0.35064935064935099</v>
      </c>
      <c r="Q504">
        <v>1.0793329219799801</v>
      </c>
      <c r="R504">
        <v>0.16134930048653201</v>
      </c>
      <c r="S504">
        <v>-0.80720531478190805</v>
      </c>
      <c r="T504">
        <v>224.30767590618299</v>
      </c>
      <c r="U504">
        <v>131.62744254474001</v>
      </c>
      <c r="V504">
        <v>0.219487074530031</v>
      </c>
      <c r="W504">
        <v>0.39337613529595999</v>
      </c>
      <c r="X504">
        <v>0.178059483080203</v>
      </c>
      <c r="Y504">
        <v>-0.23995792814564099</v>
      </c>
      <c r="Z504">
        <v>-1.0572999846802</v>
      </c>
      <c r="AA504">
        <v>0.28092304686613001</v>
      </c>
      <c r="AB504">
        <v>-0.33923325103598601</v>
      </c>
      <c r="AC504">
        <v>3</v>
      </c>
      <c r="AD504">
        <v>4</v>
      </c>
      <c r="AE504">
        <v>6</v>
      </c>
      <c r="AF504">
        <v>13</v>
      </c>
    </row>
    <row r="505" spans="1:32" x14ac:dyDescent="0.3">
      <c r="A505" t="s">
        <v>1864</v>
      </c>
      <c r="B505" t="s">
        <v>1865</v>
      </c>
      <c r="C505" t="s">
        <v>293</v>
      </c>
      <c r="D505" t="s">
        <v>1866</v>
      </c>
      <c r="E505" t="s">
        <v>3841</v>
      </c>
      <c r="F505">
        <v>593</v>
      </c>
      <c r="G505">
        <v>593</v>
      </c>
      <c r="H505">
        <v>573</v>
      </c>
      <c r="I505">
        <v>560</v>
      </c>
      <c r="J505">
        <v>448</v>
      </c>
      <c r="K505">
        <v>154</v>
      </c>
      <c r="L505">
        <v>554</v>
      </c>
      <c r="M505">
        <v>39</v>
      </c>
      <c r="N505">
        <v>0.96627318718381106</v>
      </c>
      <c r="O505">
        <v>292</v>
      </c>
      <c r="P505">
        <v>0.34375</v>
      </c>
      <c r="Q505">
        <v>1.0793329219799801</v>
      </c>
      <c r="R505">
        <v>0.16134930048653201</v>
      </c>
      <c r="S505">
        <v>-0.70071413049359299</v>
      </c>
      <c r="T505">
        <v>224.30767590618299</v>
      </c>
      <c r="U505">
        <v>131.62744254474001</v>
      </c>
      <c r="V505">
        <v>0.51427212126231103</v>
      </c>
      <c r="W505">
        <v>0.39337613529595999</v>
      </c>
      <c r="X505">
        <v>0.178059483080203</v>
      </c>
      <c r="Y505">
        <v>-0.27870537663869899</v>
      </c>
      <c r="Z505">
        <v>-0.92400222281233402</v>
      </c>
      <c r="AA505">
        <v>0.64297556156570601</v>
      </c>
      <c r="AB505">
        <v>-0.38312643663965901</v>
      </c>
      <c r="AC505">
        <v>3</v>
      </c>
      <c r="AD505">
        <v>4</v>
      </c>
      <c r="AE505">
        <v>6</v>
      </c>
      <c r="AF505">
        <v>13</v>
      </c>
    </row>
    <row r="506" spans="1:32" x14ac:dyDescent="0.3">
      <c r="A506" t="s">
        <v>1996</v>
      </c>
      <c r="B506" t="s">
        <v>1997</v>
      </c>
      <c r="C506" t="s">
        <v>33</v>
      </c>
      <c r="D506" t="s">
        <v>1998</v>
      </c>
      <c r="E506" t="s">
        <v>3841</v>
      </c>
      <c r="F506">
        <v>279</v>
      </c>
      <c r="G506">
        <v>275</v>
      </c>
      <c r="H506">
        <v>268</v>
      </c>
      <c r="I506">
        <v>268</v>
      </c>
      <c r="J506">
        <v>184</v>
      </c>
      <c r="K506">
        <v>65</v>
      </c>
      <c r="L506">
        <v>279</v>
      </c>
      <c r="M506">
        <v>-4</v>
      </c>
      <c r="N506">
        <v>0.97454545454545405</v>
      </c>
      <c r="O506">
        <v>250.597014925373</v>
      </c>
      <c r="P506">
        <v>0.35326086956521702</v>
      </c>
      <c r="Q506">
        <v>1.0793329219799801</v>
      </c>
      <c r="R506">
        <v>0.16134930048653201</v>
      </c>
      <c r="S506">
        <v>-0.64944482014208105</v>
      </c>
      <c r="T506">
        <v>224.30767590618299</v>
      </c>
      <c r="U506">
        <v>131.62744254474001</v>
      </c>
      <c r="V506">
        <v>0.199725365098193</v>
      </c>
      <c r="W506">
        <v>0.39337613529595999</v>
      </c>
      <c r="X506">
        <v>0.178059483080203</v>
      </c>
      <c r="Y506">
        <v>-0.22529137475184999</v>
      </c>
      <c r="Z506">
        <v>-0.85982710476817004</v>
      </c>
      <c r="AA506">
        <v>0.25665188157511298</v>
      </c>
      <c r="AB506">
        <v>-0.32261895060288198</v>
      </c>
      <c r="AC506">
        <v>3</v>
      </c>
      <c r="AD506">
        <v>4</v>
      </c>
      <c r="AE506">
        <v>6</v>
      </c>
      <c r="AF506">
        <v>13</v>
      </c>
    </row>
    <row r="507" spans="1:32" x14ac:dyDescent="0.3">
      <c r="A507" t="s">
        <v>3754</v>
      </c>
      <c r="B507" t="s">
        <v>3755</v>
      </c>
      <c r="C507" t="s">
        <v>3756</v>
      </c>
      <c r="D507" t="s">
        <v>3757</v>
      </c>
      <c r="E507" t="s">
        <v>3841</v>
      </c>
      <c r="F507">
        <v>602</v>
      </c>
      <c r="G507">
        <v>602</v>
      </c>
      <c r="H507">
        <v>585</v>
      </c>
      <c r="I507">
        <v>577</v>
      </c>
      <c r="J507">
        <v>420</v>
      </c>
      <c r="K507">
        <v>136</v>
      </c>
      <c r="L507">
        <v>555</v>
      </c>
      <c r="M507">
        <v>47</v>
      </c>
      <c r="N507">
        <v>0.97176079734219301</v>
      </c>
      <c r="O507">
        <v>265.68457538994801</v>
      </c>
      <c r="P507">
        <v>0.32380952380952399</v>
      </c>
      <c r="Q507">
        <v>1.0793329219799801</v>
      </c>
      <c r="R507">
        <v>0.16134930048653201</v>
      </c>
      <c r="S507">
        <v>-0.66670338398379003</v>
      </c>
      <c r="T507">
        <v>224.30767590618299</v>
      </c>
      <c r="U507">
        <v>131.62744254474001</v>
      </c>
      <c r="V507">
        <v>0.314348578714508</v>
      </c>
      <c r="W507">
        <v>0.39337613529595999</v>
      </c>
      <c r="X507">
        <v>0.178059483080203</v>
      </c>
      <c r="Y507">
        <v>-0.390693100322557</v>
      </c>
      <c r="Z507">
        <v>-0.88143009424122298</v>
      </c>
      <c r="AA507">
        <v>0.39743114834172999</v>
      </c>
      <c r="AB507">
        <v>-0.50998634954125599</v>
      </c>
      <c r="AC507">
        <v>3</v>
      </c>
      <c r="AD507">
        <v>4</v>
      </c>
      <c r="AE507">
        <v>6</v>
      </c>
      <c r="AF507">
        <v>13</v>
      </c>
    </row>
    <row r="508" spans="1:32" x14ac:dyDescent="0.3">
      <c r="A508" t="s">
        <v>454</v>
      </c>
      <c r="B508" t="s">
        <v>455</v>
      </c>
      <c r="C508" t="s">
        <v>456</v>
      </c>
      <c r="D508" t="s">
        <v>457</v>
      </c>
      <c r="E508" t="s">
        <v>3841</v>
      </c>
      <c r="F508">
        <v>545</v>
      </c>
      <c r="G508">
        <v>545</v>
      </c>
      <c r="H508">
        <v>495</v>
      </c>
      <c r="I508">
        <v>503</v>
      </c>
      <c r="J508">
        <v>282</v>
      </c>
      <c r="K508">
        <v>86</v>
      </c>
      <c r="L508">
        <v>545</v>
      </c>
      <c r="M508">
        <v>0</v>
      </c>
      <c r="N508">
        <v>0.90825688073394495</v>
      </c>
      <c r="O508">
        <v>204.63220675944299</v>
      </c>
      <c r="P508">
        <v>0.30496453900709197</v>
      </c>
      <c r="Q508">
        <v>1.0793329219799801</v>
      </c>
      <c r="R508">
        <v>0.16134930048653201</v>
      </c>
      <c r="S508">
        <v>-1.0602837491713599</v>
      </c>
      <c r="T508">
        <v>224.30767590618299</v>
      </c>
      <c r="U508">
        <v>131.62744254474001</v>
      </c>
      <c r="V508">
        <v>-0.14947847322986799</v>
      </c>
      <c r="W508">
        <v>0.39337613529595999</v>
      </c>
      <c r="X508">
        <v>0.178059483080203</v>
      </c>
      <c r="Y508">
        <v>-0.49652843397868901</v>
      </c>
      <c r="Z508">
        <v>-1.37408478810395</v>
      </c>
      <c r="AA508">
        <v>-0.17223733519795201</v>
      </c>
      <c r="AB508">
        <v>-0.62987682295984904</v>
      </c>
      <c r="AC508">
        <v>2</v>
      </c>
      <c r="AD508">
        <v>5</v>
      </c>
      <c r="AE508">
        <v>6</v>
      </c>
      <c r="AF508">
        <v>13</v>
      </c>
    </row>
    <row r="509" spans="1:32" x14ac:dyDescent="0.3">
      <c r="A509" t="s">
        <v>3139</v>
      </c>
      <c r="B509" t="s">
        <v>3140</v>
      </c>
      <c r="C509" t="s">
        <v>21</v>
      </c>
      <c r="D509" t="s">
        <v>3141</v>
      </c>
      <c r="E509" t="s">
        <v>3841</v>
      </c>
      <c r="F509">
        <v>122</v>
      </c>
      <c r="G509">
        <v>122</v>
      </c>
      <c r="H509">
        <v>109</v>
      </c>
      <c r="I509">
        <v>114</v>
      </c>
      <c r="J509">
        <v>71</v>
      </c>
      <c r="K509">
        <v>23</v>
      </c>
      <c r="L509">
        <v>122</v>
      </c>
      <c r="M509">
        <v>0</v>
      </c>
      <c r="N509">
        <v>0.89344262295082</v>
      </c>
      <c r="O509">
        <v>227.32456140350899</v>
      </c>
      <c r="P509">
        <v>0.323943661971831</v>
      </c>
      <c r="Q509">
        <v>1.0793329219799801</v>
      </c>
      <c r="R509">
        <v>0.16134930048653201</v>
      </c>
      <c r="S509">
        <v>-1.15209857414088</v>
      </c>
      <c r="T509">
        <v>224.30767590618299</v>
      </c>
      <c r="U509">
        <v>131.62744254474001</v>
      </c>
      <c r="V509">
        <v>2.2919882351280899E-2</v>
      </c>
      <c r="W509">
        <v>0.39337613529595999</v>
      </c>
      <c r="X509">
        <v>0.178059483080203</v>
      </c>
      <c r="Y509">
        <v>-0.38993976688596099</v>
      </c>
      <c r="Z509">
        <v>-1.48901177249725</v>
      </c>
      <c r="AA509">
        <v>3.95008749322018E-2</v>
      </c>
      <c r="AB509">
        <v>-0.50913297194763496</v>
      </c>
      <c r="AC509">
        <v>2</v>
      </c>
      <c r="AD509">
        <v>5</v>
      </c>
      <c r="AE509">
        <v>6</v>
      </c>
      <c r="AF509">
        <v>13</v>
      </c>
    </row>
    <row r="510" spans="1:32" x14ac:dyDescent="0.3">
      <c r="A510" t="s">
        <v>2755</v>
      </c>
      <c r="B510" t="s">
        <v>2756</v>
      </c>
      <c r="C510" t="s">
        <v>346</v>
      </c>
      <c r="D510" t="s">
        <v>197</v>
      </c>
      <c r="E510" t="s">
        <v>3841</v>
      </c>
      <c r="F510">
        <v>197</v>
      </c>
      <c r="G510">
        <v>197</v>
      </c>
      <c r="H510">
        <v>169</v>
      </c>
      <c r="I510">
        <v>185</v>
      </c>
      <c r="J510">
        <v>93</v>
      </c>
      <c r="K510">
        <v>33</v>
      </c>
      <c r="L510">
        <v>197</v>
      </c>
      <c r="M510">
        <v>0</v>
      </c>
      <c r="N510">
        <v>0.85786802030456899</v>
      </c>
      <c r="O510">
        <v>183.486486486486</v>
      </c>
      <c r="P510">
        <v>0.35483870967741898</v>
      </c>
      <c r="Q510">
        <v>1.0793329219799801</v>
      </c>
      <c r="R510">
        <v>0.16134930048653201</v>
      </c>
      <c r="S510">
        <v>-1.37258048846576</v>
      </c>
      <c r="T510">
        <v>224.30767590618299</v>
      </c>
      <c r="U510">
        <v>131.62744254474001</v>
      </c>
      <c r="V510">
        <v>-0.31012673824321801</v>
      </c>
      <c r="W510">
        <v>0.39337613529595999</v>
      </c>
      <c r="X510">
        <v>0.178059483080203</v>
      </c>
      <c r="Y510">
        <v>-0.216430065683064</v>
      </c>
      <c r="Z510">
        <v>-1.7649946710654401</v>
      </c>
      <c r="AA510">
        <v>-0.36954418293310898</v>
      </c>
      <c r="AB510">
        <v>-0.31258084232028299</v>
      </c>
      <c r="AC510">
        <v>1</v>
      </c>
      <c r="AD510">
        <v>6</v>
      </c>
      <c r="AE510">
        <v>6</v>
      </c>
      <c r="AF510">
        <v>13</v>
      </c>
    </row>
    <row r="511" spans="1:32" x14ac:dyDescent="0.3">
      <c r="A511" t="s">
        <v>1005</v>
      </c>
      <c r="B511" t="s">
        <v>1006</v>
      </c>
      <c r="C511" t="s">
        <v>1007</v>
      </c>
      <c r="D511" t="s">
        <v>1008</v>
      </c>
      <c r="E511" t="s">
        <v>3841</v>
      </c>
      <c r="F511">
        <v>518</v>
      </c>
      <c r="G511">
        <v>518</v>
      </c>
      <c r="H511">
        <v>487</v>
      </c>
      <c r="I511">
        <v>471</v>
      </c>
      <c r="J511">
        <v>360</v>
      </c>
      <c r="K511">
        <v>101</v>
      </c>
      <c r="L511">
        <v>512</v>
      </c>
      <c r="M511">
        <v>6</v>
      </c>
      <c r="N511">
        <v>0.94015444015444005</v>
      </c>
      <c r="O511">
        <v>278.98089171974499</v>
      </c>
      <c r="P511">
        <v>0.280555555555556</v>
      </c>
      <c r="Q511">
        <v>1.0793329219799801</v>
      </c>
      <c r="R511">
        <v>0.16134930048653201</v>
      </c>
      <c r="S511">
        <v>-0.86259116962926097</v>
      </c>
      <c r="T511">
        <v>224.30767590618299</v>
      </c>
      <c r="U511">
        <v>131.62744254474001</v>
      </c>
      <c r="V511">
        <v>0.41536335247855599</v>
      </c>
      <c r="W511">
        <v>0.39337613529595999</v>
      </c>
      <c r="X511">
        <v>0.178059483080203</v>
      </c>
      <c r="Y511">
        <v>-0.63361174473132198</v>
      </c>
      <c r="Z511">
        <v>-1.12662788763884</v>
      </c>
      <c r="AA511">
        <v>0.52149664375438298</v>
      </c>
      <c r="AB511">
        <v>-0.78516506608402203</v>
      </c>
      <c r="AC511">
        <v>2</v>
      </c>
      <c r="AD511">
        <v>4</v>
      </c>
      <c r="AE511">
        <v>7</v>
      </c>
      <c r="AF511">
        <v>13</v>
      </c>
    </row>
    <row r="512" spans="1:32" x14ac:dyDescent="0.3">
      <c r="A512" t="s">
        <v>2263</v>
      </c>
      <c r="B512" t="s">
        <v>2264</v>
      </c>
      <c r="C512" t="s">
        <v>452</v>
      </c>
      <c r="D512" t="s">
        <v>2265</v>
      </c>
      <c r="E512" t="s">
        <v>3841</v>
      </c>
      <c r="F512">
        <v>1397</v>
      </c>
      <c r="G512">
        <v>1397</v>
      </c>
      <c r="H512">
        <v>1279</v>
      </c>
      <c r="I512">
        <v>1240</v>
      </c>
      <c r="J512">
        <v>978</v>
      </c>
      <c r="K512">
        <v>252</v>
      </c>
      <c r="L512">
        <v>1397</v>
      </c>
      <c r="M512">
        <v>0</v>
      </c>
      <c r="N512">
        <v>0.91553328561202596</v>
      </c>
      <c r="O512">
        <v>287.87903225806502</v>
      </c>
      <c r="P512">
        <v>0.25766871165644201</v>
      </c>
      <c r="Q512">
        <v>1.0793329219799801</v>
      </c>
      <c r="R512">
        <v>0.16134930048653201</v>
      </c>
      <c r="S512">
        <v>-1.01518652931271</v>
      </c>
      <c r="T512">
        <v>224.30767590618299</v>
      </c>
      <c r="U512">
        <v>131.62744254474001</v>
      </c>
      <c r="V512">
        <v>0.48296430533680801</v>
      </c>
      <c r="W512">
        <v>0.39337613529595999</v>
      </c>
      <c r="X512">
        <v>0.178059483080203</v>
      </c>
      <c r="Y512">
        <v>-0.76214656637182399</v>
      </c>
      <c r="Z512">
        <v>-1.31763543491293</v>
      </c>
      <c r="AA512">
        <v>0.60452356540365404</v>
      </c>
      <c r="AB512">
        <v>-0.93076956398566701</v>
      </c>
      <c r="AC512">
        <v>2</v>
      </c>
      <c r="AD512">
        <v>4</v>
      </c>
      <c r="AE512">
        <v>7</v>
      </c>
      <c r="AF512">
        <v>13</v>
      </c>
    </row>
    <row r="513" spans="1:32" x14ac:dyDescent="0.3">
      <c r="A513" t="s">
        <v>2691</v>
      </c>
      <c r="B513" t="s">
        <v>2692</v>
      </c>
      <c r="C513" t="s">
        <v>124</v>
      </c>
      <c r="D513" t="s">
        <v>2693</v>
      </c>
      <c r="E513" t="s">
        <v>3841</v>
      </c>
      <c r="F513">
        <v>276</v>
      </c>
      <c r="G513">
        <v>276</v>
      </c>
      <c r="H513">
        <v>253</v>
      </c>
      <c r="I513">
        <v>266</v>
      </c>
      <c r="J513">
        <v>180</v>
      </c>
      <c r="K513">
        <v>48</v>
      </c>
      <c r="L513">
        <v>252</v>
      </c>
      <c r="M513">
        <v>24</v>
      </c>
      <c r="N513">
        <v>0.91666666666666696</v>
      </c>
      <c r="O513">
        <v>246.992481203008</v>
      </c>
      <c r="P513">
        <v>0.266666666666667</v>
      </c>
      <c r="Q513">
        <v>1.0793329219799801</v>
      </c>
      <c r="R513">
        <v>0.16134930048653201</v>
      </c>
      <c r="S513">
        <v>-1.0081621353350201</v>
      </c>
      <c r="T513">
        <v>224.30767590618299</v>
      </c>
      <c r="U513">
        <v>131.62744254474001</v>
      </c>
      <c r="V513">
        <v>0.17234100168066099</v>
      </c>
      <c r="W513">
        <v>0.39337613529595999</v>
      </c>
      <c r="X513">
        <v>0.178059483080203</v>
      </c>
      <c r="Y513">
        <v>-0.71161314431211797</v>
      </c>
      <c r="Z513">
        <v>-1.3088428198062401</v>
      </c>
      <c r="AA513">
        <v>0.22301863677973099</v>
      </c>
      <c r="AB513">
        <v>-0.87352520442344195</v>
      </c>
      <c r="AC513">
        <v>2</v>
      </c>
      <c r="AD513">
        <v>4</v>
      </c>
      <c r="AE513">
        <v>7</v>
      </c>
      <c r="AF513">
        <v>13</v>
      </c>
    </row>
    <row r="514" spans="1:32" x14ac:dyDescent="0.3">
      <c r="A514" t="s">
        <v>3265</v>
      </c>
      <c r="B514" t="s">
        <v>3266</v>
      </c>
      <c r="C514" t="s">
        <v>508</v>
      </c>
      <c r="D514" t="s">
        <v>3267</v>
      </c>
      <c r="E514" t="s">
        <v>3841</v>
      </c>
      <c r="F514">
        <v>275</v>
      </c>
      <c r="G514">
        <v>275</v>
      </c>
      <c r="H514">
        <v>258</v>
      </c>
      <c r="I514">
        <v>258</v>
      </c>
      <c r="J514">
        <v>184</v>
      </c>
      <c r="K514">
        <v>49</v>
      </c>
      <c r="L514">
        <v>262</v>
      </c>
      <c r="M514">
        <v>13</v>
      </c>
      <c r="N514">
        <v>0.93818181818181801</v>
      </c>
      <c r="O514">
        <v>260.31007751938</v>
      </c>
      <c r="P514">
        <v>0.26630434782608697</v>
      </c>
      <c r="Q514">
        <v>1.0793329219799801</v>
      </c>
      <c r="R514">
        <v>0.16134930048653201</v>
      </c>
      <c r="S514">
        <v>-0.87481695534183401</v>
      </c>
      <c r="T514">
        <v>224.30767590618299</v>
      </c>
      <c r="U514">
        <v>131.62744254474001</v>
      </c>
      <c r="V514">
        <v>0.27351744375766701</v>
      </c>
      <c r="W514">
        <v>0.39337613529595999</v>
      </c>
      <c r="X514">
        <v>0.178059483080203</v>
      </c>
      <c r="Y514">
        <v>-0.71364796343161696</v>
      </c>
      <c r="Z514">
        <v>-1.14193121892821</v>
      </c>
      <c r="AA514">
        <v>0.34728269185442401</v>
      </c>
      <c r="AB514">
        <v>-0.87583025151055705</v>
      </c>
      <c r="AC514">
        <v>2</v>
      </c>
      <c r="AD514">
        <v>4</v>
      </c>
      <c r="AE514">
        <v>7</v>
      </c>
      <c r="AF514">
        <v>13</v>
      </c>
    </row>
    <row r="515" spans="1:32" x14ac:dyDescent="0.3">
      <c r="A515" t="s">
        <v>3876</v>
      </c>
      <c r="B515" t="s">
        <v>3877</v>
      </c>
      <c r="C515" t="s">
        <v>104</v>
      </c>
      <c r="D515" t="s">
        <v>3878</v>
      </c>
      <c r="E515" t="s">
        <v>3841</v>
      </c>
      <c r="F515">
        <v>237</v>
      </c>
      <c r="G515">
        <v>237</v>
      </c>
      <c r="H515">
        <v>180</v>
      </c>
      <c r="I515">
        <v>166</v>
      </c>
      <c r="J515">
        <v>71</v>
      </c>
      <c r="K515">
        <v>17</v>
      </c>
      <c r="L515">
        <v>214</v>
      </c>
      <c r="M515">
        <v>23</v>
      </c>
      <c r="N515">
        <v>0.759493670886076</v>
      </c>
      <c r="O515">
        <v>156.11445783132501</v>
      </c>
      <c r="P515">
        <v>0.23943661971831001</v>
      </c>
      <c r="Q515">
        <v>1.0793329219799801</v>
      </c>
      <c r="R515">
        <v>0.16134930048653201</v>
      </c>
      <c r="S515">
        <v>-1.9822785108423999</v>
      </c>
      <c r="T515">
        <v>224.30767590618299</v>
      </c>
      <c r="U515">
        <v>131.62744254474001</v>
      </c>
      <c r="V515">
        <v>-0.51807751299034099</v>
      </c>
      <c r="W515">
        <v>0.39337613529595999</v>
      </c>
      <c r="X515">
        <v>0.178059483080203</v>
      </c>
      <c r="Y515">
        <v>-0.86453983194094697</v>
      </c>
      <c r="Z515">
        <v>-2.5281694102817398</v>
      </c>
      <c r="AA515">
        <v>-0.62494757522015898</v>
      </c>
      <c r="AB515">
        <v>-1.0467608559283299</v>
      </c>
      <c r="AC515">
        <v>0</v>
      </c>
      <c r="AD515">
        <v>6</v>
      </c>
      <c r="AE515">
        <v>7</v>
      </c>
      <c r="AF515">
        <v>13</v>
      </c>
    </row>
    <row r="516" spans="1:32" x14ac:dyDescent="0.3">
      <c r="A516" t="s">
        <v>444</v>
      </c>
      <c r="B516" t="s">
        <v>445</v>
      </c>
      <c r="C516" t="s">
        <v>346</v>
      </c>
      <c r="D516" t="s">
        <v>446</v>
      </c>
      <c r="E516" t="s">
        <v>3841</v>
      </c>
      <c r="F516">
        <v>1314</v>
      </c>
      <c r="G516">
        <v>1302</v>
      </c>
      <c r="H516">
        <v>1092</v>
      </c>
      <c r="I516">
        <v>1060</v>
      </c>
      <c r="J516">
        <v>783</v>
      </c>
      <c r="K516">
        <v>166</v>
      </c>
      <c r="L516">
        <v>1314</v>
      </c>
      <c r="M516">
        <v>-12</v>
      </c>
      <c r="N516">
        <v>0.83870967741935498</v>
      </c>
      <c r="O516">
        <v>269.61792452830201</v>
      </c>
      <c r="P516">
        <v>0.21200510855683299</v>
      </c>
      <c r="Q516">
        <v>1.0793329219799801</v>
      </c>
      <c r="R516">
        <v>0.16134930048653201</v>
      </c>
      <c r="S516">
        <v>-1.4913187961463199</v>
      </c>
      <c r="T516">
        <v>224.30767590618299</v>
      </c>
      <c r="U516">
        <v>131.62744254474001</v>
      </c>
      <c r="V516">
        <v>0.34423101859414701</v>
      </c>
      <c r="W516">
        <v>0.39337613529595999</v>
      </c>
      <c r="X516">
        <v>0.178059483080203</v>
      </c>
      <c r="Y516">
        <v>-1.01859796289217</v>
      </c>
      <c r="Z516">
        <v>-1.91362247314665</v>
      </c>
      <c r="AA516">
        <v>0.43413250963434602</v>
      </c>
      <c r="AB516">
        <v>-1.2212782086466301</v>
      </c>
      <c r="AC516">
        <v>1</v>
      </c>
      <c r="AD516">
        <v>4</v>
      </c>
      <c r="AE516">
        <v>8</v>
      </c>
      <c r="AF516">
        <v>13</v>
      </c>
    </row>
    <row r="517" spans="1:32" x14ac:dyDescent="0.3">
      <c r="A517" t="s">
        <v>3860</v>
      </c>
      <c r="B517" t="s">
        <v>3861</v>
      </c>
      <c r="C517" t="s">
        <v>17</v>
      </c>
      <c r="D517" t="s">
        <v>3862</v>
      </c>
      <c r="E517" t="s">
        <v>3841</v>
      </c>
      <c r="F517">
        <v>194</v>
      </c>
      <c r="G517">
        <v>194</v>
      </c>
      <c r="H517">
        <v>154</v>
      </c>
      <c r="I517">
        <v>140</v>
      </c>
      <c r="J517">
        <v>82</v>
      </c>
      <c r="K517">
        <v>14</v>
      </c>
      <c r="L517">
        <v>194</v>
      </c>
      <c r="M517">
        <v>0</v>
      </c>
      <c r="N517">
        <v>0.79381443298969101</v>
      </c>
      <c r="O517">
        <v>213.78571428571399</v>
      </c>
      <c r="P517">
        <v>0.17073170731707299</v>
      </c>
      <c r="Q517">
        <v>1.0793329219799801</v>
      </c>
      <c r="R517">
        <v>0.16134930048653201</v>
      </c>
      <c r="S517">
        <v>-1.7695675663256001</v>
      </c>
      <c r="T517">
        <v>224.30767590618299</v>
      </c>
      <c r="U517">
        <v>131.62744254474001</v>
      </c>
      <c r="V517">
        <v>-7.9937446303362095E-2</v>
      </c>
      <c r="W517">
        <v>0.39337613529595999</v>
      </c>
      <c r="X517">
        <v>0.178059483080203</v>
      </c>
      <c r="Y517">
        <v>-1.25039354336776</v>
      </c>
      <c r="Z517">
        <v>-2.26191363504195</v>
      </c>
      <c r="AA517">
        <v>-8.6827630897725494E-2</v>
      </c>
      <c r="AB517">
        <v>-1.48385669656305</v>
      </c>
      <c r="AC517">
        <v>0</v>
      </c>
      <c r="AD517">
        <v>5</v>
      </c>
      <c r="AE517">
        <v>8</v>
      </c>
      <c r="AF517">
        <v>13</v>
      </c>
    </row>
    <row r="518" spans="1:32" x14ac:dyDescent="0.3">
      <c r="A518" t="s">
        <v>2011</v>
      </c>
      <c r="B518" t="s">
        <v>2012</v>
      </c>
      <c r="C518" t="s">
        <v>2013</v>
      </c>
      <c r="D518" t="s">
        <v>2014</v>
      </c>
      <c r="E518" t="s">
        <v>3841</v>
      </c>
      <c r="F518">
        <v>130</v>
      </c>
      <c r="G518">
        <v>130</v>
      </c>
      <c r="H518">
        <v>71</v>
      </c>
      <c r="I518">
        <v>78</v>
      </c>
      <c r="J518">
        <v>52</v>
      </c>
      <c r="K518">
        <v>11</v>
      </c>
      <c r="L518">
        <v>73</v>
      </c>
      <c r="M518">
        <v>57</v>
      </c>
      <c r="N518">
        <v>0.54615384615384599</v>
      </c>
      <c r="O518">
        <v>243.333333333333</v>
      </c>
      <c r="P518">
        <v>0.21153846153846201</v>
      </c>
      <c r="Q518">
        <v>1.0793329219799801</v>
      </c>
      <c r="R518">
        <v>0.16134930048653201</v>
      </c>
      <c r="S518">
        <v>-3.3045019359760999</v>
      </c>
      <c r="T518">
        <v>224.30767590618299</v>
      </c>
      <c r="U518">
        <v>131.62744254474001</v>
      </c>
      <c r="V518">
        <v>0.14454172366589199</v>
      </c>
      <c r="W518">
        <v>0.39337613529595999</v>
      </c>
      <c r="X518">
        <v>0.178059483080203</v>
      </c>
      <c r="Y518">
        <v>-1.02121869957128</v>
      </c>
      <c r="Z518">
        <v>-4.1832305727382098</v>
      </c>
      <c r="AA518">
        <v>0.188875797366237</v>
      </c>
      <c r="AB518">
        <v>-1.22424698429376</v>
      </c>
      <c r="AC518">
        <v>0</v>
      </c>
      <c r="AD518">
        <v>5</v>
      </c>
      <c r="AE518">
        <v>8</v>
      </c>
      <c r="AF518">
        <v>13</v>
      </c>
    </row>
    <row r="519" spans="1:32" x14ac:dyDescent="0.3">
      <c r="A519" t="s">
        <v>614</v>
      </c>
      <c r="B519" t="s">
        <v>615</v>
      </c>
      <c r="C519" t="s">
        <v>616</v>
      </c>
      <c r="D519" t="s">
        <v>617</v>
      </c>
      <c r="E519" t="s">
        <v>3841</v>
      </c>
      <c r="F519">
        <v>1186</v>
      </c>
      <c r="G519">
        <v>1186</v>
      </c>
      <c r="H519">
        <v>964</v>
      </c>
      <c r="I519">
        <v>959</v>
      </c>
      <c r="J519">
        <v>729</v>
      </c>
      <c r="K519">
        <v>105</v>
      </c>
      <c r="L519">
        <v>1186</v>
      </c>
      <c r="M519">
        <v>0</v>
      </c>
      <c r="N519">
        <v>0.81281618887015195</v>
      </c>
      <c r="O519">
        <v>277.46089676746601</v>
      </c>
      <c r="P519">
        <v>0.14403292181069999</v>
      </c>
      <c r="Q519">
        <v>1.0793329219799801</v>
      </c>
      <c r="R519">
        <v>0.16134930048653201</v>
      </c>
      <c r="S519">
        <v>-1.65179974320419</v>
      </c>
      <c r="T519">
        <v>224.30767590618299</v>
      </c>
      <c r="U519">
        <v>131.62744254474001</v>
      </c>
      <c r="V519">
        <v>0.40381564690217098</v>
      </c>
      <c r="W519">
        <v>0.39337613529595999</v>
      </c>
      <c r="X519">
        <v>0.178059483080203</v>
      </c>
      <c r="Y519">
        <v>-1.4003366132032999</v>
      </c>
      <c r="Z519">
        <v>-2.11450061351302</v>
      </c>
      <c r="AA519">
        <v>0.50731384890340303</v>
      </c>
      <c r="AB519">
        <v>-1.6537124999833599</v>
      </c>
      <c r="AC519">
        <v>0</v>
      </c>
      <c r="AD519">
        <v>4</v>
      </c>
      <c r="AE519">
        <v>9</v>
      </c>
      <c r="AF519">
        <v>13</v>
      </c>
    </row>
    <row r="520" spans="1:32" x14ac:dyDescent="0.3">
      <c r="A520" t="s">
        <v>1015</v>
      </c>
      <c r="B520" t="s">
        <v>1016</v>
      </c>
      <c r="C520" t="s">
        <v>33</v>
      </c>
      <c r="D520" t="s">
        <v>1017</v>
      </c>
      <c r="E520" t="s">
        <v>3841</v>
      </c>
      <c r="F520">
        <v>1987</v>
      </c>
      <c r="G520">
        <v>1986</v>
      </c>
      <c r="H520">
        <v>1153</v>
      </c>
      <c r="I520">
        <v>1158</v>
      </c>
      <c r="J520">
        <v>1024</v>
      </c>
      <c r="K520">
        <v>50</v>
      </c>
      <c r="L520">
        <v>1987</v>
      </c>
      <c r="M520">
        <v>-1</v>
      </c>
      <c r="N520">
        <v>0.580563947633434</v>
      </c>
      <c r="O520">
        <v>322.76338514680498</v>
      </c>
      <c r="P520">
        <v>4.8828125E-2</v>
      </c>
      <c r="Q520">
        <v>1.0793329219799801</v>
      </c>
      <c r="R520">
        <v>0.16134930048653201</v>
      </c>
      <c r="S520">
        <v>-3.0912372897964899</v>
      </c>
      <c r="T520">
        <v>224.30767590618299</v>
      </c>
      <c r="U520">
        <v>131.62744254474001</v>
      </c>
      <c r="V520">
        <v>0.74798770938025505</v>
      </c>
      <c r="W520">
        <v>0.39337613529595999</v>
      </c>
      <c r="X520">
        <v>0.178059483080203</v>
      </c>
      <c r="Y520">
        <v>-1.9350163458621701</v>
      </c>
      <c r="Z520">
        <v>-3.9162817148466602</v>
      </c>
      <c r="AA520">
        <v>0.93002308090422903</v>
      </c>
      <c r="AB520">
        <v>-2.2593987491907899</v>
      </c>
      <c r="AC520">
        <v>0</v>
      </c>
      <c r="AD520">
        <v>3</v>
      </c>
      <c r="AE520">
        <v>10</v>
      </c>
      <c r="AF520">
        <v>13</v>
      </c>
    </row>
    <row r="521" spans="1:32" x14ac:dyDescent="0.3">
      <c r="A521" t="s">
        <v>1800</v>
      </c>
      <c r="B521" t="s">
        <v>1801</v>
      </c>
      <c r="C521" t="s">
        <v>293</v>
      </c>
      <c r="D521" t="s">
        <v>1793</v>
      </c>
      <c r="E521" t="s">
        <v>3841</v>
      </c>
      <c r="F521">
        <v>1988</v>
      </c>
      <c r="G521">
        <v>1988</v>
      </c>
      <c r="H521">
        <v>1153</v>
      </c>
      <c r="I521">
        <v>1171</v>
      </c>
      <c r="J521">
        <v>1023</v>
      </c>
      <c r="K521">
        <v>43</v>
      </c>
      <c r="L521">
        <v>1988</v>
      </c>
      <c r="M521">
        <v>0</v>
      </c>
      <c r="N521">
        <v>0.57997987927565398</v>
      </c>
      <c r="O521">
        <v>318.86848847139203</v>
      </c>
      <c r="P521">
        <v>4.2033235581622697E-2</v>
      </c>
      <c r="Q521">
        <v>1.0793329219799801</v>
      </c>
      <c r="R521">
        <v>0.16134930048653201</v>
      </c>
      <c r="S521">
        <v>-3.0948571899511199</v>
      </c>
      <c r="T521">
        <v>224.30767590618299</v>
      </c>
      <c r="U521">
        <v>131.62744254474001</v>
      </c>
      <c r="V521">
        <v>0.71839740055017198</v>
      </c>
      <c r="W521">
        <v>0.39337613529595999</v>
      </c>
      <c r="X521">
        <v>0.178059483080203</v>
      </c>
      <c r="Y521">
        <v>-1.97317712955554</v>
      </c>
      <c r="Z521">
        <v>-3.9208128372303799</v>
      </c>
      <c r="AA521">
        <v>0.89368051250930602</v>
      </c>
      <c r="AB521">
        <v>-2.30262735975943</v>
      </c>
      <c r="AC521">
        <v>0</v>
      </c>
      <c r="AD521">
        <v>3</v>
      </c>
      <c r="AE521">
        <v>10</v>
      </c>
      <c r="AF521">
        <v>13</v>
      </c>
    </row>
    <row r="522" spans="1:32" x14ac:dyDescent="0.3">
      <c r="A522" t="s">
        <v>3904</v>
      </c>
      <c r="B522" t="s">
        <v>3905</v>
      </c>
      <c r="C522" t="s">
        <v>3906</v>
      </c>
      <c r="D522" t="s">
        <v>3907</v>
      </c>
      <c r="E522" t="s">
        <v>3841</v>
      </c>
      <c r="F522">
        <v>575</v>
      </c>
      <c r="G522">
        <v>575</v>
      </c>
      <c r="H522">
        <v>376</v>
      </c>
      <c r="I522">
        <v>318</v>
      </c>
      <c r="J522">
        <v>257</v>
      </c>
      <c r="K522">
        <v>2</v>
      </c>
      <c r="L522">
        <v>472</v>
      </c>
      <c r="M522">
        <v>103</v>
      </c>
      <c r="N522">
        <v>0.65391304347826096</v>
      </c>
      <c r="O522">
        <v>294.98427672956001</v>
      </c>
      <c r="P522">
        <v>7.7821011673151804E-3</v>
      </c>
      <c r="Q522">
        <v>1.0793329219799801</v>
      </c>
      <c r="R522">
        <v>0.16134930048653201</v>
      </c>
      <c r="S522">
        <v>-2.6366391252946899</v>
      </c>
      <c r="T522">
        <v>224.30767590618299</v>
      </c>
      <c r="U522">
        <v>131.62744254474001</v>
      </c>
      <c r="V522">
        <v>0.53694426828473396</v>
      </c>
      <c r="W522">
        <v>0.39337613529595999</v>
      </c>
      <c r="X522">
        <v>0.178059483080203</v>
      </c>
      <c r="Y522">
        <v>-2.1655349519068499</v>
      </c>
      <c r="Z522">
        <v>-3.3472494678836799</v>
      </c>
      <c r="AA522">
        <v>0.67082130182321997</v>
      </c>
      <c r="AB522">
        <v>-2.5205306779688099</v>
      </c>
      <c r="AC522">
        <v>0</v>
      </c>
      <c r="AD522">
        <v>3</v>
      </c>
      <c r="AE522">
        <v>10</v>
      </c>
      <c r="AF522">
        <v>13</v>
      </c>
    </row>
    <row r="523" spans="1:32" x14ac:dyDescent="0.3">
      <c r="A523" t="s">
        <v>4040</v>
      </c>
      <c r="B523" t="s">
        <v>4041</v>
      </c>
      <c r="C523" t="s">
        <v>124</v>
      </c>
      <c r="D523" t="s">
        <v>4042</v>
      </c>
      <c r="E523" t="s">
        <v>3841</v>
      </c>
      <c r="F523">
        <v>349</v>
      </c>
      <c r="G523">
        <v>349</v>
      </c>
      <c r="H523">
        <v>282</v>
      </c>
      <c r="I523">
        <v>192</v>
      </c>
      <c r="J523">
        <v>177</v>
      </c>
      <c r="K523">
        <v>6</v>
      </c>
      <c r="L523">
        <v>343</v>
      </c>
      <c r="M523">
        <v>6</v>
      </c>
      <c r="N523">
        <v>0.80802292263610298</v>
      </c>
      <c r="O523">
        <v>336.484375</v>
      </c>
      <c r="P523">
        <v>3.3898305084745797E-2</v>
      </c>
      <c r="Q523">
        <v>1.0793329219799801</v>
      </c>
      <c r="R523">
        <v>0.16134930048653201</v>
      </c>
      <c r="S523">
        <v>-1.68150713096227</v>
      </c>
      <c r="T523">
        <v>224.30767590618299</v>
      </c>
      <c r="U523">
        <v>131.62744254474001</v>
      </c>
      <c r="V523">
        <v>0.85222881281528795</v>
      </c>
      <c r="W523">
        <v>0.39337613529595999</v>
      </c>
      <c r="X523">
        <v>0.178059483080203</v>
      </c>
      <c r="Y523">
        <v>-2.0188637189814602</v>
      </c>
      <c r="Z523">
        <v>-2.1516861169474799</v>
      </c>
      <c r="AA523">
        <v>1.0580511272792801</v>
      </c>
      <c r="AB523">
        <v>-2.3543812178135899</v>
      </c>
      <c r="AC523">
        <v>0</v>
      </c>
      <c r="AD523">
        <v>3</v>
      </c>
      <c r="AE523">
        <v>10</v>
      </c>
      <c r="AF523">
        <v>13</v>
      </c>
    </row>
    <row r="524" spans="1:32" x14ac:dyDescent="0.3">
      <c r="A524" t="s">
        <v>3480</v>
      </c>
      <c r="B524" t="s">
        <v>3481</v>
      </c>
      <c r="C524" t="s">
        <v>874</v>
      </c>
      <c r="D524" t="s">
        <v>3482</v>
      </c>
      <c r="E524" t="s">
        <v>3841</v>
      </c>
      <c r="F524">
        <v>192</v>
      </c>
      <c r="G524">
        <v>192</v>
      </c>
      <c r="H524">
        <v>210</v>
      </c>
      <c r="I524">
        <v>204</v>
      </c>
      <c r="J524">
        <v>64</v>
      </c>
      <c r="K524">
        <v>50</v>
      </c>
      <c r="L524">
        <v>192</v>
      </c>
      <c r="M524">
        <v>0</v>
      </c>
      <c r="N524">
        <v>1.09375</v>
      </c>
      <c r="O524">
        <v>114.509803921569</v>
      </c>
      <c r="P524">
        <v>0.78125</v>
      </c>
      <c r="Q524">
        <v>1.0793329219799801</v>
      </c>
      <c r="R524">
        <v>0.16134930048653201</v>
      </c>
      <c r="S524">
        <v>8.9353210559612303E-2</v>
      </c>
      <c r="T524">
        <v>224.30767590618299</v>
      </c>
      <c r="U524">
        <v>131.62744254474001</v>
      </c>
      <c r="V524">
        <v>-0.834156387618747</v>
      </c>
      <c r="W524">
        <v>0.39337613529595999</v>
      </c>
      <c r="X524">
        <v>0.178059483080203</v>
      </c>
      <c r="Y524">
        <v>2.17833871015638</v>
      </c>
      <c r="Z524">
        <v>6.4945444462720797E-2</v>
      </c>
      <c r="AA524">
        <v>-1.01315299022059</v>
      </c>
      <c r="AB524">
        <v>2.40021792105208</v>
      </c>
      <c r="AC524">
        <v>5</v>
      </c>
      <c r="AD524">
        <v>7</v>
      </c>
      <c r="AE524">
        <v>0</v>
      </c>
      <c r="AF524">
        <v>12</v>
      </c>
    </row>
    <row r="525" spans="1:32" x14ac:dyDescent="0.3">
      <c r="A525" t="s">
        <v>771</v>
      </c>
      <c r="B525" t="s">
        <v>772</v>
      </c>
      <c r="C525" t="s">
        <v>211</v>
      </c>
      <c r="D525" t="s">
        <v>773</v>
      </c>
      <c r="E525" t="s">
        <v>3841</v>
      </c>
      <c r="F525">
        <v>252</v>
      </c>
      <c r="G525">
        <v>252</v>
      </c>
      <c r="H525">
        <v>287</v>
      </c>
      <c r="I525">
        <v>260</v>
      </c>
      <c r="J525">
        <v>163</v>
      </c>
      <c r="K525">
        <v>113</v>
      </c>
      <c r="L525">
        <v>243</v>
      </c>
      <c r="M525">
        <v>9</v>
      </c>
      <c r="N525">
        <v>1.1388888888888899</v>
      </c>
      <c r="O525">
        <v>228.82692307692301</v>
      </c>
      <c r="P525">
        <v>0.69325153374233095</v>
      </c>
      <c r="Q525">
        <v>1.0793329219799801</v>
      </c>
      <c r="R525">
        <v>0.16134930048653201</v>
      </c>
      <c r="S525">
        <v>0.369112024219029</v>
      </c>
      <c r="T525">
        <v>224.30767590618299</v>
      </c>
      <c r="U525">
        <v>131.62744254474001</v>
      </c>
      <c r="V525">
        <v>3.4333624382344198E-2</v>
      </c>
      <c r="W525">
        <v>0.39337613529595999</v>
      </c>
      <c r="X525">
        <v>0.178059483080203</v>
      </c>
      <c r="Y525">
        <v>1.6841304560639401</v>
      </c>
      <c r="Z525">
        <v>0.41512676672735699</v>
      </c>
      <c r="AA525">
        <v>5.35191368837033E-2</v>
      </c>
      <c r="AB525">
        <v>1.8403778420948</v>
      </c>
      <c r="AC525">
        <v>6</v>
      </c>
      <c r="AD525">
        <v>5</v>
      </c>
      <c r="AE525">
        <v>1</v>
      </c>
      <c r="AF525">
        <v>12</v>
      </c>
    </row>
    <row r="526" spans="1:32" x14ac:dyDescent="0.3">
      <c r="A526" t="s">
        <v>3660</v>
      </c>
      <c r="B526" t="s">
        <v>3661</v>
      </c>
      <c r="C526" t="s">
        <v>211</v>
      </c>
      <c r="D526" t="s">
        <v>3662</v>
      </c>
      <c r="E526" t="s">
        <v>3841</v>
      </c>
      <c r="F526">
        <v>215</v>
      </c>
      <c r="G526">
        <v>215</v>
      </c>
      <c r="H526">
        <v>234</v>
      </c>
      <c r="I526">
        <v>221</v>
      </c>
      <c r="J526">
        <v>110</v>
      </c>
      <c r="K526">
        <v>74</v>
      </c>
      <c r="L526">
        <v>215</v>
      </c>
      <c r="M526">
        <v>0</v>
      </c>
      <c r="N526">
        <v>1.0883720930232601</v>
      </c>
      <c r="O526">
        <v>181.67420814479601</v>
      </c>
      <c r="P526">
        <v>0.67272727272727295</v>
      </c>
      <c r="Q526">
        <v>1.0793329219799801</v>
      </c>
      <c r="R526">
        <v>0.16134930048653201</v>
      </c>
      <c r="S526">
        <v>5.6022375157614199E-2</v>
      </c>
      <c r="T526">
        <v>224.30767590618299</v>
      </c>
      <c r="U526">
        <v>131.62744254474001</v>
      </c>
      <c r="V526">
        <v>-0.32389497917120003</v>
      </c>
      <c r="W526">
        <v>0.39337613529595999</v>
      </c>
      <c r="X526">
        <v>0.178059483080203</v>
      </c>
      <c r="Y526">
        <v>1.56886413797734</v>
      </c>
      <c r="Z526">
        <v>2.32243781607092E-2</v>
      </c>
      <c r="AA526">
        <v>-0.386454220624039</v>
      </c>
      <c r="AB526">
        <v>1.7098039310272499</v>
      </c>
      <c r="AC526">
        <v>5</v>
      </c>
      <c r="AD526">
        <v>6</v>
      </c>
      <c r="AE526">
        <v>1</v>
      </c>
      <c r="AF526">
        <v>12</v>
      </c>
    </row>
    <row r="527" spans="1:32" x14ac:dyDescent="0.3">
      <c r="A527" t="s">
        <v>1417</v>
      </c>
      <c r="B527" t="s">
        <v>1418</v>
      </c>
      <c r="C527" t="s">
        <v>197</v>
      </c>
      <c r="D527" t="s">
        <v>1419</v>
      </c>
      <c r="E527" t="s">
        <v>3841</v>
      </c>
      <c r="F527">
        <v>201</v>
      </c>
      <c r="G527">
        <v>187</v>
      </c>
      <c r="H527">
        <v>194</v>
      </c>
      <c r="I527">
        <v>216</v>
      </c>
      <c r="J527">
        <v>82</v>
      </c>
      <c r="K527">
        <v>55</v>
      </c>
      <c r="L527">
        <v>201</v>
      </c>
      <c r="M527">
        <v>-14</v>
      </c>
      <c r="N527">
        <v>1.0374331550802101</v>
      </c>
      <c r="O527">
        <v>138.56481481481501</v>
      </c>
      <c r="P527">
        <v>0.67073170731707299</v>
      </c>
      <c r="Q527">
        <v>1.0793329219799801</v>
      </c>
      <c r="R527">
        <v>0.16134930048653201</v>
      </c>
      <c r="S527">
        <v>-0.25968359809074198</v>
      </c>
      <c r="T527">
        <v>224.30767590618299</v>
      </c>
      <c r="U527">
        <v>131.62744254474001</v>
      </c>
      <c r="V527">
        <v>-0.65140566004862099</v>
      </c>
      <c r="W527">
        <v>0.39337613529595999</v>
      </c>
      <c r="X527">
        <v>0.178059483080203</v>
      </c>
      <c r="Y527">
        <v>1.5576568415409</v>
      </c>
      <c r="Z527">
        <v>-0.37195293086786102</v>
      </c>
      <c r="AA527">
        <v>-0.78870008389650703</v>
      </c>
      <c r="AB527">
        <v>1.69710828365608</v>
      </c>
      <c r="AC527">
        <v>4</v>
      </c>
      <c r="AD527">
        <v>7</v>
      </c>
      <c r="AE527">
        <v>1</v>
      </c>
      <c r="AF527">
        <v>12</v>
      </c>
    </row>
    <row r="528" spans="1:32" x14ac:dyDescent="0.3">
      <c r="A528" t="s">
        <v>3611</v>
      </c>
      <c r="B528" t="s">
        <v>3612</v>
      </c>
      <c r="C528" t="s">
        <v>456</v>
      </c>
      <c r="D528" t="s">
        <v>3613</v>
      </c>
      <c r="E528" t="s">
        <v>3841</v>
      </c>
      <c r="F528">
        <v>207</v>
      </c>
      <c r="G528">
        <v>207</v>
      </c>
      <c r="H528">
        <v>204</v>
      </c>
      <c r="I528">
        <v>196</v>
      </c>
      <c r="J528">
        <v>57</v>
      </c>
      <c r="K528">
        <v>39</v>
      </c>
      <c r="L528">
        <v>207</v>
      </c>
      <c r="M528">
        <v>0</v>
      </c>
      <c r="N528">
        <v>0.98550724637681197</v>
      </c>
      <c r="O528">
        <v>106.147959183673</v>
      </c>
      <c r="P528">
        <v>0.68421052631578905</v>
      </c>
      <c r="Q528">
        <v>1.0793329219799801</v>
      </c>
      <c r="R528">
        <v>0.16134930048653201</v>
      </c>
      <c r="S528">
        <v>-0.58150655329925605</v>
      </c>
      <c r="T528">
        <v>224.30767590618299</v>
      </c>
      <c r="U528">
        <v>131.62744254474001</v>
      </c>
      <c r="V528">
        <v>-0.89768299404850405</v>
      </c>
      <c r="W528">
        <v>0.39337613529595999</v>
      </c>
      <c r="X528">
        <v>0.178059483080203</v>
      </c>
      <c r="Y528">
        <v>1.6333552472958199</v>
      </c>
      <c r="Z528">
        <v>-0.77478702397789601</v>
      </c>
      <c r="AA528">
        <v>-1.0911758338593001</v>
      </c>
      <c r="AB528">
        <v>1.78285958607534</v>
      </c>
      <c r="AC528">
        <v>3</v>
      </c>
      <c r="AD528">
        <v>8</v>
      </c>
      <c r="AE528">
        <v>1</v>
      </c>
      <c r="AF528">
        <v>12</v>
      </c>
    </row>
    <row r="529" spans="1:32" x14ac:dyDescent="0.3">
      <c r="A529" t="s">
        <v>1892</v>
      </c>
      <c r="B529" t="s">
        <v>1893</v>
      </c>
      <c r="C529" t="s">
        <v>842</v>
      </c>
      <c r="D529" t="s">
        <v>1894</v>
      </c>
      <c r="E529" t="s">
        <v>3841</v>
      </c>
      <c r="F529">
        <v>264</v>
      </c>
      <c r="G529">
        <v>264</v>
      </c>
      <c r="H529">
        <v>394</v>
      </c>
      <c r="I529">
        <v>274</v>
      </c>
      <c r="J529">
        <v>339</v>
      </c>
      <c r="K529">
        <v>199</v>
      </c>
      <c r="L529">
        <v>239</v>
      </c>
      <c r="M529">
        <v>25</v>
      </c>
      <c r="N529">
        <v>1.49242424242424</v>
      </c>
      <c r="O529">
        <v>451.58759124087601</v>
      </c>
      <c r="P529">
        <v>0.58702064896755202</v>
      </c>
      <c r="Q529">
        <v>1.0793329219799801</v>
      </c>
      <c r="R529">
        <v>0.16134930048653201</v>
      </c>
      <c r="S529">
        <v>2.56023000532775</v>
      </c>
      <c r="T529">
        <v>224.30767590618299</v>
      </c>
      <c r="U529">
        <v>131.62744254474001</v>
      </c>
      <c r="V529">
        <v>1.72669096155568</v>
      </c>
      <c r="W529">
        <v>0.39337613529595999</v>
      </c>
      <c r="X529">
        <v>0.178059483080203</v>
      </c>
      <c r="Y529">
        <v>1.0875271023019299</v>
      </c>
      <c r="Z529">
        <v>3.1578056543944402</v>
      </c>
      <c r="AA529">
        <v>2.1320581824898701</v>
      </c>
      <c r="AB529">
        <v>1.1645443935222699</v>
      </c>
      <c r="AC529">
        <v>10</v>
      </c>
      <c r="AD529">
        <v>0</v>
      </c>
      <c r="AE529">
        <v>2</v>
      </c>
      <c r="AF529">
        <v>12</v>
      </c>
    </row>
    <row r="530" spans="1:32" x14ac:dyDescent="0.3">
      <c r="A530" t="s">
        <v>3908</v>
      </c>
      <c r="B530" t="s">
        <v>3909</v>
      </c>
      <c r="C530" t="s">
        <v>606</v>
      </c>
      <c r="D530" t="s">
        <v>3910</v>
      </c>
      <c r="E530" t="s">
        <v>3841</v>
      </c>
      <c r="F530">
        <v>194</v>
      </c>
      <c r="G530">
        <v>194</v>
      </c>
      <c r="H530">
        <v>296</v>
      </c>
      <c r="I530">
        <v>267</v>
      </c>
      <c r="J530">
        <v>363</v>
      </c>
      <c r="K530">
        <v>228</v>
      </c>
      <c r="L530">
        <v>194</v>
      </c>
      <c r="M530">
        <v>0</v>
      </c>
      <c r="N530">
        <v>1.5257731958762899</v>
      </c>
      <c r="O530">
        <v>496.23595505617999</v>
      </c>
      <c r="P530">
        <v>0.62809917355371903</v>
      </c>
      <c r="Q530">
        <v>1.0793329219799801</v>
      </c>
      <c r="R530">
        <v>0.16134930048653201</v>
      </c>
      <c r="S530">
        <v>2.7669179385972802</v>
      </c>
      <c r="T530">
        <v>224.30767590618299</v>
      </c>
      <c r="U530">
        <v>131.62744254474001</v>
      </c>
      <c r="V530">
        <v>2.06589350892818</v>
      </c>
      <c r="W530">
        <v>0.39337613529595999</v>
      </c>
      <c r="X530">
        <v>0.178059483080203</v>
      </c>
      <c r="Y530">
        <v>1.31822823585326</v>
      </c>
      <c r="Z530">
        <v>3.4165222711176799</v>
      </c>
      <c r="AA530">
        <v>2.5486638978410001</v>
      </c>
      <c r="AB530">
        <v>1.4258830898176</v>
      </c>
      <c r="AC530">
        <v>10</v>
      </c>
      <c r="AD530">
        <v>0</v>
      </c>
      <c r="AE530">
        <v>2</v>
      </c>
      <c r="AF530">
        <v>12</v>
      </c>
    </row>
    <row r="531" spans="1:32" x14ac:dyDescent="0.3">
      <c r="A531" t="s">
        <v>3735</v>
      </c>
      <c r="B531" t="s">
        <v>3736</v>
      </c>
      <c r="C531" t="s">
        <v>197</v>
      </c>
      <c r="D531" t="s">
        <v>3737</v>
      </c>
      <c r="E531" t="s">
        <v>3841</v>
      </c>
      <c r="F531">
        <v>218</v>
      </c>
      <c r="G531">
        <v>218</v>
      </c>
      <c r="H531">
        <v>262</v>
      </c>
      <c r="I531">
        <v>232</v>
      </c>
      <c r="J531">
        <v>188</v>
      </c>
      <c r="K531">
        <v>111</v>
      </c>
      <c r="L531">
        <v>211</v>
      </c>
      <c r="M531">
        <v>7</v>
      </c>
      <c r="N531">
        <v>1.2018348623853199</v>
      </c>
      <c r="O531">
        <v>295.77586206896598</v>
      </c>
      <c r="P531">
        <v>0.590425531914894</v>
      </c>
      <c r="Q531">
        <v>1.0793329219799801</v>
      </c>
      <c r="R531">
        <v>0.16134930048653201</v>
      </c>
      <c r="S531">
        <v>0.75923440656977403</v>
      </c>
      <c r="T531">
        <v>224.30767590618299</v>
      </c>
      <c r="U531">
        <v>131.62744254474001</v>
      </c>
      <c r="V531">
        <v>0.54295810038617198</v>
      </c>
      <c r="W531">
        <v>0.39337613529595999</v>
      </c>
      <c r="X531">
        <v>0.178059483080203</v>
      </c>
      <c r="Y531">
        <v>1.10664926804363</v>
      </c>
      <c r="Z531">
        <v>0.903453014289052</v>
      </c>
      <c r="AA531">
        <v>0.67820743982256104</v>
      </c>
      <c r="AB531">
        <v>1.1862060203567499</v>
      </c>
      <c r="AC531">
        <v>7</v>
      </c>
      <c r="AD531">
        <v>3</v>
      </c>
      <c r="AE531">
        <v>2</v>
      </c>
      <c r="AF531">
        <v>12</v>
      </c>
    </row>
    <row r="532" spans="1:32" x14ac:dyDescent="0.3">
      <c r="A532" t="s">
        <v>1484</v>
      </c>
      <c r="B532" t="s">
        <v>1485</v>
      </c>
      <c r="C532" t="s">
        <v>456</v>
      </c>
      <c r="D532" t="s">
        <v>1486</v>
      </c>
      <c r="E532" t="s">
        <v>3841</v>
      </c>
      <c r="F532">
        <v>231</v>
      </c>
      <c r="G532">
        <v>231</v>
      </c>
      <c r="H532">
        <v>257</v>
      </c>
      <c r="I532">
        <v>238</v>
      </c>
      <c r="J532">
        <v>148</v>
      </c>
      <c r="K532">
        <v>93</v>
      </c>
      <c r="L532">
        <v>231</v>
      </c>
      <c r="M532">
        <v>0</v>
      </c>
      <c r="N532">
        <v>1.1125541125541101</v>
      </c>
      <c r="O532">
        <v>226.974789915966</v>
      </c>
      <c r="P532">
        <v>0.62837837837837796</v>
      </c>
      <c r="Q532">
        <v>1.0793329219799801</v>
      </c>
      <c r="R532">
        <v>0.16134930048653201</v>
      </c>
      <c r="S532">
        <v>0.20589609297317499</v>
      </c>
      <c r="T532">
        <v>224.30767590618299</v>
      </c>
      <c r="U532">
        <v>131.62744254474001</v>
      </c>
      <c r="V532">
        <v>2.02625984233985E-2</v>
      </c>
      <c r="W532">
        <v>0.39337613529595999</v>
      </c>
      <c r="X532">
        <v>0.178059483080203</v>
      </c>
      <c r="Y532">
        <v>1.3197962782839701</v>
      </c>
      <c r="Z532">
        <v>0.21082517611542101</v>
      </c>
      <c r="AA532">
        <v>3.6237221164735399E-2</v>
      </c>
      <c r="AB532">
        <v>1.4276593713567001</v>
      </c>
      <c r="AC532">
        <v>5</v>
      </c>
      <c r="AD532">
        <v>5</v>
      </c>
      <c r="AE532">
        <v>2</v>
      </c>
      <c r="AF532">
        <v>12</v>
      </c>
    </row>
    <row r="533" spans="1:32" x14ac:dyDescent="0.3">
      <c r="A533" t="s">
        <v>2413</v>
      </c>
      <c r="B533" t="s">
        <v>2414</v>
      </c>
      <c r="C533" t="s">
        <v>158</v>
      </c>
      <c r="D533" t="s">
        <v>2415</v>
      </c>
      <c r="E533" t="s">
        <v>3841</v>
      </c>
      <c r="F533">
        <v>235</v>
      </c>
      <c r="G533">
        <v>235</v>
      </c>
      <c r="H533">
        <v>241</v>
      </c>
      <c r="I533">
        <v>208</v>
      </c>
      <c r="J533">
        <v>88</v>
      </c>
      <c r="K533">
        <v>53</v>
      </c>
      <c r="L533">
        <v>235</v>
      </c>
      <c r="M533">
        <v>0</v>
      </c>
      <c r="N533">
        <v>1.0255319148936199</v>
      </c>
      <c r="O533">
        <v>154.42307692307699</v>
      </c>
      <c r="P533">
        <v>0.60227272727272696</v>
      </c>
      <c r="Q533">
        <v>1.0793329219799801</v>
      </c>
      <c r="R533">
        <v>0.16134930048653201</v>
      </c>
      <c r="S533">
        <v>-0.33344431568114902</v>
      </c>
      <c r="T533">
        <v>224.30767590618299</v>
      </c>
      <c r="U533">
        <v>131.62744254474001</v>
      </c>
      <c r="V533">
        <v>-0.53092727194294997</v>
      </c>
      <c r="W533">
        <v>0.39337613529595999</v>
      </c>
      <c r="X533">
        <v>0.178059483080203</v>
      </c>
      <c r="Y533">
        <v>1.1731843110129401</v>
      </c>
      <c r="Z533">
        <v>-0.46428112342462002</v>
      </c>
      <c r="AA533">
        <v>-0.64072954107509905</v>
      </c>
      <c r="AB533">
        <v>1.26157704745091</v>
      </c>
      <c r="AC533">
        <v>4</v>
      </c>
      <c r="AD533">
        <v>6</v>
      </c>
      <c r="AE533">
        <v>2</v>
      </c>
      <c r="AF533">
        <v>12</v>
      </c>
    </row>
    <row r="534" spans="1:32" x14ac:dyDescent="0.3">
      <c r="A534" t="s">
        <v>3299</v>
      </c>
      <c r="B534" t="s">
        <v>3300</v>
      </c>
      <c r="C534" t="s">
        <v>53</v>
      </c>
      <c r="D534" t="s">
        <v>3301</v>
      </c>
      <c r="E534" t="s">
        <v>3841</v>
      </c>
      <c r="F534">
        <v>217</v>
      </c>
      <c r="G534">
        <v>217</v>
      </c>
      <c r="H534">
        <v>229</v>
      </c>
      <c r="I534">
        <v>216</v>
      </c>
      <c r="J534">
        <v>108</v>
      </c>
      <c r="K534">
        <v>65</v>
      </c>
      <c r="L534">
        <v>217</v>
      </c>
      <c r="M534">
        <v>0</v>
      </c>
      <c r="N534">
        <v>1.05529953917051</v>
      </c>
      <c r="O534">
        <v>182.5</v>
      </c>
      <c r="P534">
        <v>0.60185185185185197</v>
      </c>
      <c r="Q534">
        <v>1.0793329219799801</v>
      </c>
      <c r="R534">
        <v>0.16134930048653201</v>
      </c>
      <c r="S534">
        <v>-0.14895250699571499</v>
      </c>
      <c r="T534">
        <v>224.30767590618299</v>
      </c>
      <c r="U534">
        <v>131.62744254474001</v>
      </c>
      <c r="V534">
        <v>-0.31762127332963203</v>
      </c>
      <c r="W534">
        <v>0.39337613529595999</v>
      </c>
      <c r="X534">
        <v>0.178059483080203</v>
      </c>
      <c r="Y534">
        <v>1.1708206322377599</v>
      </c>
      <c r="Z534">
        <v>-0.233347968299393</v>
      </c>
      <c r="AA534">
        <v>-0.37874890788309801</v>
      </c>
      <c r="AB534">
        <v>1.2588994675012299</v>
      </c>
      <c r="AC534">
        <v>4</v>
      </c>
      <c r="AD534">
        <v>6</v>
      </c>
      <c r="AE534">
        <v>2</v>
      </c>
      <c r="AF534">
        <v>12</v>
      </c>
    </row>
    <row r="535" spans="1:32" x14ac:dyDescent="0.3">
      <c r="A535" t="s">
        <v>3314</v>
      </c>
      <c r="B535" t="s">
        <v>3315</v>
      </c>
      <c r="C535" t="s">
        <v>171</v>
      </c>
      <c r="D535" t="s">
        <v>3316</v>
      </c>
      <c r="E535" t="s">
        <v>3841</v>
      </c>
      <c r="F535">
        <v>298</v>
      </c>
      <c r="G535">
        <v>298</v>
      </c>
      <c r="H535">
        <v>288</v>
      </c>
      <c r="I535">
        <v>264</v>
      </c>
      <c r="J535">
        <v>92</v>
      </c>
      <c r="K535">
        <v>57</v>
      </c>
      <c r="L535">
        <v>296</v>
      </c>
      <c r="M535">
        <v>2</v>
      </c>
      <c r="N535">
        <v>0.96644295302013405</v>
      </c>
      <c r="O535">
        <v>127.19696969697</v>
      </c>
      <c r="P535">
        <v>0.61956521739130399</v>
      </c>
      <c r="Q535">
        <v>1.0793329219799801</v>
      </c>
      <c r="R535">
        <v>0.16134930048653201</v>
      </c>
      <c r="S535">
        <v>-0.69966196704564998</v>
      </c>
      <c r="T535">
        <v>224.30767590618299</v>
      </c>
      <c r="U535">
        <v>131.62744254474001</v>
      </c>
      <c r="V535">
        <v>-0.73776945241647196</v>
      </c>
      <c r="W535">
        <v>0.39337613529595999</v>
      </c>
      <c r="X535">
        <v>0.178059483080203</v>
      </c>
      <c r="Y535">
        <v>1.27030067807994</v>
      </c>
      <c r="Z535">
        <v>-0.92268520268839405</v>
      </c>
      <c r="AA535">
        <v>-0.89477136720067596</v>
      </c>
      <c r="AB535">
        <v>1.37159065842687</v>
      </c>
      <c r="AC535">
        <v>3</v>
      </c>
      <c r="AD535">
        <v>7</v>
      </c>
      <c r="AE535">
        <v>2</v>
      </c>
      <c r="AF535">
        <v>12</v>
      </c>
    </row>
    <row r="536" spans="1:32" x14ac:dyDescent="0.3">
      <c r="A536" t="s">
        <v>82</v>
      </c>
      <c r="B536" t="s">
        <v>83</v>
      </c>
      <c r="C536" t="s">
        <v>84</v>
      </c>
      <c r="D536" t="s">
        <v>85</v>
      </c>
      <c r="E536" t="s">
        <v>3841</v>
      </c>
      <c r="F536">
        <v>187</v>
      </c>
      <c r="G536">
        <v>187</v>
      </c>
      <c r="H536">
        <v>223</v>
      </c>
      <c r="I536">
        <v>214</v>
      </c>
      <c r="J536">
        <v>208</v>
      </c>
      <c r="K536">
        <v>111</v>
      </c>
      <c r="L536">
        <v>176</v>
      </c>
      <c r="M536">
        <v>11</v>
      </c>
      <c r="N536">
        <v>1.19251336898396</v>
      </c>
      <c r="O536">
        <v>354.76635514018699</v>
      </c>
      <c r="P536">
        <v>0.53365384615384603</v>
      </c>
      <c r="Q536">
        <v>1.0793329219799801</v>
      </c>
      <c r="R536">
        <v>0.16134930048653201</v>
      </c>
      <c r="S536">
        <v>0.701462272614091</v>
      </c>
      <c r="T536">
        <v>224.30767590618299</v>
      </c>
      <c r="U536">
        <v>131.62744254474001</v>
      </c>
      <c r="V536">
        <v>0.991120671433394</v>
      </c>
      <c r="W536">
        <v>0.39337613529595999</v>
      </c>
      <c r="X536">
        <v>0.178059483080203</v>
      </c>
      <c r="Y536">
        <v>0.78781375993718705</v>
      </c>
      <c r="Z536">
        <v>0.83113814422644094</v>
      </c>
      <c r="AA536">
        <v>1.22863693969212</v>
      </c>
      <c r="AB536">
        <v>0.82502853180895197</v>
      </c>
      <c r="AC536">
        <v>7</v>
      </c>
      <c r="AD536">
        <v>2</v>
      </c>
      <c r="AE536">
        <v>3</v>
      </c>
      <c r="AF536">
        <v>12</v>
      </c>
    </row>
    <row r="537" spans="1:32" x14ac:dyDescent="0.3">
      <c r="A537" t="s">
        <v>737</v>
      </c>
      <c r="B537" t="s">
        <v>738</v>
      </c>
      <c r="C537" t="s">
        <v>701</v>
      </c>
      <c r="D537" t="s">
        <v>739</v>
      </c>
      <c r="E537" t="s">
        <v>3841</v>
      </c>
      <c r="F537">
        <v>152</v>
      </c>
      <c r="G537">
        <v>152</v>
      </c>
      <c r="H537">
        <v>184</v>
      </c>
      <c r="I537">
        <v>234</v>
      </c>
      <c r="J537">
        <v>236</v>
      </c>
      <c r="K537">
        <v>121</v>
      </c>
      <c r="L537">
        <v>152</v>
      </c>
      <c r="M537">
        <v>0</v>
      </c>
      <c r="N537">
        <v>1.2105263157894699</v>
      </c>
      <c r="O537">
        <v>368.11965811965803</v>
      </c>
      <c r="P537">
        <v>0.51271186440677996</v>
      </c>
      <c r="Q537">
        <v>1.0793329219799801</v>
      </c>
      <c r="R537">
        <v>0.16134930048653201</v>
      </c>
      <c r="S537">
        <v>0.81310172039105899</v>
      </c>
      <c r="T537">
        <v>224.30767590618299</v>
      </c>
      <c r="U537">
        <v>131.62744254474001</v>
      </c>
      <c r="V537">
        <v>1.0925683841695299</v>
      </c>
      <c r="W537">
        <v>0.39337613529595999</v>
      </c>
      <c r="X537">
        <v>0.178059483080203</v>
      </c>
      <c r="Y537">
        <v>0.67020148012598602</v>
      </c>
      <c r="Z537">
        <v>0.97088012028095005</v>
      </c>
      <c r="AA537">
        <v>1.35323416710846</v>
      </c>
      <c r="AB537">
        <v>0.69179711070133898</v>
      </c>
      <c r="AC537">
        <v>7</v>
      </c>
      <c r="AD537">
        <v>2</v>
      </c>
      <c r="AE537">
        <v>3</v>
      </c>
      <c r="AF537">
        <v>12</v>
      </c>
    </row>
    <row r="538" spans="1:32" x14ac:dyDescent="0.3">
      <c r="A538" t="s">
        <v>2753</v>
      </c>
      <c r="B538" t="s">
        <v>2754</v>
      </c>
      <c r="C538" t="s">
        <v>1928</v>
      </c>
      <c r="D538" t="s">
        <v>197</v>
      </c>
      <c r="E538" t="s">
        <v>3841</v>
      </c>
      <c r="F538">
        <v>219</v>
      </c>
      <c r="G538">
        <v>200</v>
      </c>
      <c r="H538">
        <v>234</v>
      </c>
      <c r="I538">
        <v>204</v>
      </c>
      <c r="J538">
        <v>196</v>
      </c>
      <c r="K538">
        <v>110</v>
      </c>
      <c r="L538">
        <v>219</v>
      </c>
      <c r="M538">
        <v>-19</v>
      </c>
      <c r="N538">
        <v>1.17</v>
      </c>
      <c r="O538">
        <v>350.68627450980398</v>
      </c>
      <c r="P538">
        <v>0.56122448979591799</v>
      </c>
      <c r="Q538">
        <v>1.0793329219799801</v>
      </c>
      <c r="R538">
        <v>0.16134930048653201</v>
      </c>
      <c r="S538">
        <v>0.56193040655659598</v>
      </c>
      <c r="T538">
        <v>224.30767590618299</v>
      </c>
      <c r="U538">
        <v>131.62744254474001</v>
      </c>
      <c r="V538">
        <v>0.96012348306975803</v>
      </c>
      <c r="W538">
        <v>0.39337613529595999</v>
      </c>
      <c r="X538">
        <v>0.178059483080203</v>
      </c>
      <c r="Y538">
        <v>0.94265327291978696</v>
      </c>
      <c r="Z538">
        <v>0.65648250884206005</v>
      </c>
      <c r="AA538">
        <v>1.19056645368859</v>
      </c>
      <c r="AB538">
        <v>1.00043103562402</v>
      </c>
      <c r="AC538">
        <v>7</v>
      </c>
      <c r="AD538">
        <v>2</v>
      </c>
      <c r="AE538">
        <v>3</v>
      </c>
      <c r="AF538">
        <v>12</v>
      </c>
    </row>
    <row r="539" spans="1:32" x14ac:dyDescent="0.3">
      <c r="A539" t="s">
        <v>3630</v>
      </c>
      <c r="B539" t="s">
        <v>3631</v>
      </c>
      <c r="C539" t="s">
        <v>755</v>
      </c>
      <c r="D539" t="s">
        <v>3626</v>
      </c>
      <c r="E539" t="s">
        <v>3841</v>
      </c>
      <c r="F539">
        <v>172</v>
      </c>
      <c r="G539">
        <v>172</v>
      </c>
      <c r="H539">
        <v>210</v>
      </c>
      <c r="I539">
        <v>206</v>
      </c>
      <c r="J539">
        <v>218</v>
      </c>
      <c r="K539">
        <v>122</v>
      </c>
      <c r="L539">
        <v>166</v>
      </c>
      <c r="M539">
        <v>6</v>
      </c>
      <c r="N539">
        <v>1.2209302325581399</v>
      </c>
      <c r="O539">
        <v>386.26213592233</v>
      </c>
      <c r="P539">
        <v>0.55963302752293598</v>
      </c>
      <c r="Q539">
        <v>1.0793329219799801</v>
      </c>
      <c r="R539">
        <v>0.16134930048653201</v>
      </c>
      <c r="S539">
        <v>0.877582426147414</v>
      </c>
      <c r="T539">
        <v>224.30767590618299</v>
      </c>
      <c r="U539">
        <v>131.62744254474001</v>
      </c>
      <c r="V539">
        <v>1.23040041563596</v>
      </c>
      <c r="W539">
        <v>0.39337613529595999</v>
      </c>
      <c r="X539">
        <v>0.178059483080203</v>
      </c>
      <c r="Y539">
        <v>0.93371546042335496</v>
      </c>
      <c r="Z539">
        <v>1.05159228268598</v>
      </c>
      <c r="AA539">
        <v>1.5225183087287499</v>
      </c>
      <c r="AB539">
        <v>0.99030626410862299</v>
      </c>
      <c r="AC539">
        <v>7</v>
      </c>
      <c r="AD539">
        <v>2</v>
      </c>
      <c r="AE539">
        <v>3</v>
      </c>
      <c r="AF539">
        <v>12</v>
      </c>
    </row>
    <row r="540" spans="1:32" x14ac:dyDescent="0.3">
      <c r="A540" t="s">
        <v>976</v>
      </c>
      <c r="B540" t="s">
        <v>977</v>
      </c>
      <c r="C540" t="s">
        <v>978</v>
      </c>
      <c r="D540" t="s">
        <v>979</v>
      </c>
      <c r="E540" t="s">
        <v>3841</v>
      </c>
      <c r="F540">
        <v>195</v>
      </c>
      <c r="G540">
        <v>195</v>
      </c>
      <c r="H540">
        <v>190</v>
      </c>
      <c r="I540">
        <v>174</v>
      </c>
      <c r="J540">
        <v>77</v>
      </c>
      <c r="K540">
        <v>41</v>
      </c>
      <c r="L540">
        <v>195</v>
      </c>
      <c r="M540">
        <v>0</v>
      </c>
      <c r="N540">
        <v>0.97435897435897401</v>
      </c>
      <c r="O540">
        <v>161.52298850574701</v>
      </c>
      <c r="P540">
        <v>0.53246753246753198</v>
      </c>
      <c r="Q540">
        <v>1.0793329219799801</v>
      </c>
      <c r="R540">
        <v>0.16134930048653201</v>
      </c>
      <c r="S540">
        <v>-0.65060057468156696</v>
      </c>
      <c r="T540">
        <v>224.30767590618299</v>
      </c>
      <c r="U540">
        <v>131.62744254474001</v>
      </c>
      <c r="V540">
        <v>-0.47698782401774298</v>
      </c>
      <c r="W540">
        <v>0.39337613529595999</v>
      </c>
      <c r="X540">
        <v>0.178059483080203</v>
      </c>
      <c r="Y540">
        <v>0.78115130273023503</v>
      </c>
      <c r="Z540">
        <v>-0.861273792533093</v>
      </c>
      <c r="AA540">
        <v>-0.57448156486562796</v>
      </c>
      <c r="AB540">
        <v>0.81748128722551505</v>
      </c>
      <c r="AC540">
        <v>3</v>
      </c>
      <c r="AD540">
        <v>6</v>
      </c>
      <c r="AE540">
        <v>3</v>
      </c>
      <c r="AF540">
        <v>12</v>
      </c>
    </row>
    <row r="541" spans="1:32" x14ac:dyDescent="0.3">
      <c r="A541" t="s">
        <v>166</v>
      </c>
      <c r="B541" t="s">
        <v>167</v>
      </c>
      <c r="C541" t="s">
        <v>57</v>
      </c>
      <c r="D541" t="s">
        <v>168</v>
      </c>
      <c r="E541" t="s">
        <v>3841</v>
      </c>
      <c r="F541">
        <v>209</v>
      </c>
      <c r="G541">
        <v>209</v>
      </c>
      <c r="H541">
        <v>260</v>
      </c>
      <c r="I541">
        <v>223</v>
      </c>
      <c r="J541">
        <v>332</v>
      </c>
      <c r="K541">
        <v>152</v>
      </c>
      <c r="L541">
        <v>209</v>
      </c>
      <c r="M541">
        <v>0</v>
      </c>
      <c r="N541">
        <v>1.24401913875598</v>
      </c>
      <c r="O541">
        <v>543.40807174887902</v>
      </c>
      <c r="P541">
        <v>0.45783132530120502</v>
      </c>
      <c r="Q541">
        <v>1.0793329219799801</v>
      </c>
      <c r="R541">
        <v>0.16134930048653201</v>
      </c>
      <c r="S541">
        <v>1.0206813186013599</v>
      </c>
      <c r="T541">
        <v>224.30767590618299</v>
      </c>
      <c r="U541">
        <v>131.62744254474001</v>
      </c>
      <c r="V541">
        <v>2.4242695115361901</v>
      </c>
      <c r="W541">
        <v>0.39337613529595999</v>
      </c>
      <c r="X541">
        <v>0.178059483080203</v>
      </c>
      <c r="Y541">
        <v>0.36198684220717797</v>
      </c>
      <c r="Z541">
        <v>1.23071285700731</v>
      </c>
      <c r="AA541">
        <v>2.9888182896275302</v>
      </c>
      <c r="AB541">
        <v>0.34265096472057899</v>
      </c>
      <c r="AC541">
        <v>8</v>
      </c>
      <c r="AD541">
        <v>0</v>
      </c>
      <c r="AE541">
        <v>4</v>
      </c>
      <c r="AF541">
        <v>12</v>
      </c>
    </row>
    <row r="542" spans="1:32" x14ac:dyDescent="0.3">
      <c r="A542" t="s">
        <v>2429</v>
      </c>
      <c r="B542" t="s">
        <v>2430</v>
      </c>
      <c r="C542" t="s">
        <v>267</v>
      </c>
      <c r="D542" t="s">
        <v>2431</v>
      </c>
      <c r="E542" t="s">
        <v>3841</v>
      </c>
      <c r="F542">
        <v>137</v>
      </c>
      <c r="G542">
        <v>135</v>
      </c>
      <c r="H542">
        <v>169</v>
      </c>
      <c r="I542">
        <v>150</v>
      </c>
      <c r="J542">
        <v>185</v>
      </c>
      <c r="K542">
        <v>92</v>
      </c>
      <c r="L542">
        <v>137</v>
      </c>
      <c r="M542">
        <v>-2</v>
      </c>
      <c r="N542">
        <v>1.25185185185185</v>
      </c>
      <c r="O542">
        <v>450.16666666666703</v>
      </c>
      <c r="P542">
        <v>0.49729729729729699</v>
      </c>
      <c r="Q542">
        <v>1.0793329219799801</v>
      </c>
      <c r="R542">
        <v>0.16134930048653201</v>
      </c>
      <c r="S542">
        <v>1.0692263886590001</v>
      </c>
      <c r="T542">
        <v>224.30767590618299</v>
      </c>
      <c r="U542">
        <v>131.62744254474001</v>
      </c>
      <c r="V542">
        <v>1.7158959134506699</v>
      </c>
      <c r="W542">
        <v>0.39337613529595999</v>
      </c>
      <c r="X542">
        <v>0.178059483080203</v>
      </c>
      <c r="Y542">
        <v>0.58363171791602197</v>
      </c>
      <c r="Z542">
        <v>1.2914779732152699</v>
      </c>
      <c r="AA542">
        <v>2.1187997952139801</v>
      </c>
      <c r="AB542">
        <v>0.59373071438033698</v>
      </c>
      <c r="AC542">
        <v>8</v>
      </c>
      <c r="AD542">
        <v>0</v>
      </c>
      <c r="AE542">
        <v>4</v>
      </c>
      <c r="AF542">
        <v>12</v>
      </c>
    </row>
    <row r="543" spans="1:32" x14ac:dyDescent="0.3">
      <c r="A543" t="s">
        <v>4018</v>
      </c>
      <c r="B543" t="s">
        <v>4019</v>
      </c>
      <c r="C543" t="s">
        <v>128</v>
      </c>
      <c r="D543" t="s">
        <v>4020</v>
      </c>
      <c r="E543" t="s">
        <v>3841</v>
      </c>
      <c r="F543">
        <v>132</v>
      </c>
      <c r="G543">
        <v>132</v>
      </c>
      <c r="H543">
        <v>163</v>
      </c>
      <c r="I543">
        <v>146</v>
      </c>
      <c r="J543">
        <v>299</v>
      </c>
      <c r="K543">
        <v>142</v>
      </c>
      <c r="L543">
        <v>132</v>
      </c>
      <c r="M543">
        <v>0</v>
      </c>
      <c r="N543">
        <v>1.23484848484848</v>
      </c>
      <c r="O543">
        <v>747.5</v>
      </c>
      <c r="P543">
        <v>0.47491638795986602</v>
      </c>
      <c r="Q543">
        <v>1.0793329219799801</v>
      </c>
      <c r="R543">
        <v>0.16134930048653201</v>
      </c>
      <c r="S543">
        <v>0.96384404766282405</v>
      </c>
      <c r="T543">
        <v>224.30767590618299</v>
      </c>
      <c r="U543">
        <v>131.62744254474001</v>
      </c>
      <c r="V543">
        <v>3.9747966987657799</v>
      </c>
      <c r="W543">
        <v>0.39337613529595999</v>
      </c>
      <c r="X543">
        <v>0.178059483080203</v>
      </c>
      <c r="Y543">
        <v>0.45793827575686302</v>
      </c>
      <c r="Z543">
        <v>1.1595681790941399</v>
      </c>
      <c r="AA543">
        <v>4.8931627381312799</v>
      </c>
      <c r="AB543">
        <v>0.45134493672468201</v>
      </c>
      <c r="AC543">
        <v>8</v>
      </c>
      <c r="AD543">
        <v>0</v>
      </c>
      <c r="AE543">
        <v>4</v>
      </c>
      <c r="AF543">
        <v>12</v>
      </c>
    </row>
    <row r="544" spans="1:32" x14ac:dyDescent="0.3">
      <c r="A544" t="s">
        <v>3177</v>
      </c>
      <c r="B544" t="s">
        <v>3178</v>
      </c>
      <c r="C544" t="s">
        <v>259</v>
      </c>
      <c r="D544" t="s">
        <v>3179</v>
      </c>
      <c r="E544" t="s">
        <v>3841</v>
      </c>
      <c r="F544">
        <v>252</v>
      </c>
      <c r="G544">
        <v>252</v>
      </c>
      <c r="H544">
        <v>297</v>
      </c>
      <c r="I544">
        <v>292</v>
      </c>
      <c r="J544">
        <v>332</v>
      </c>
      <c r="K544">
        <v>161</v>
      </c>
      <c r="L544">
        <v>252</v>
      </c>
      <c r="M544">
        <v>0</v>
      </c>
      <c r="N544">
        <v>1.1785714285714299</v>
      </c>
      <c r="O544">
        <v>415</v>
      </c>
      <c r="P544">
        <v>0.484939759036145</v>
      </c>
      <c r="Q544">
        <v>1.0793329219799801</v>
      </c>
      <c r="R544">
        <v>0.16134930048653201</v>
      </c>
      <c r="S544">
        <v>0.61505383842510997</v>
      </c>
      <c r="T544">
        <v>224.30767590618299</v>
      </c>
      <c r="U544">
        <v>131.62744254474001</v>
      </c>
      <c r="V544">
        <v>1.44872771518751</v>
      </c>
      <c r="W544">
        <v>0.39337613529595999</v>
      </c>
      <c r="X544">
        <v>0.178059483080203</v>
      </c>
      <c r="Y544">
        <v>0.514230537774515</v>
      </c>
      <c r="Z544">
        <v>0.72297847860835696</v>
      </c>
      <c r="AA544">
        <v>1.7906660614945</v>
      </c>
      <c r="AB544">
        <v>0.51511292147944698</v>
      </c>
      <c r="AC544">
        <v>7</v>
      </c>
      <c r="AD544">
        <v>1</v>
      </c>
      <c r="AE544">
        <v>4</v>
      </c>
      <c r="AF544">
        <v>12</v>
      </c>
    </row>
    <row r="545" spans="1:32" x14ac:dyDescent="0.3">
      <c r="A545" t="s">
        <v>3581</v>
      </c>
      <c r="B545" t="s">
        <v>3582</v>
      </c>
      <c r="C545" t="s">
        <v>3583</v>
      </c>
      <c r="D545" t="s">
        <v>3584</v>
      </c>
      <c r="E545" t="s">
        <v>3841</v>
      </c>
      <c r="F545">
        <v>189</v>
      </c>
      <c r="G545">
        <v>189</v>
      </c>
      <c r="H545">
        <v>229</v>
      </c>
      <c r="I545">
        <v>197</v>
      </c>
      <c r="J545">
        <v>229</v>
      </c>
      <c r="K545">
        <v>104</v>
      </c>
      <c r="L545">
        <v>189</v>
      </c>
      <c r="M545">
        <v>0</v>
      </c>
      <c r="N545">
        <v>1.2116402116402101</v>
      </c>
      <c r="O545">
        <v>424.28934010152301</v>
      </c>
      <c r="P545">
        <v>0.45414847161572103</v>
      </c>
      <c r="Q545">
        <v>1.0793329219799801</v>
      </c>
      <c r="R545">
        <v>0.16134930048653201</v>
      </c>
      <c r="S545">
        <v>0.82000535026350996</v>
      </c>
      <c r="T545">
        <v>224.30767590618299</v>
      </c>
      <c r="U545">
        <v>131.62744254474001</v>
      </c>
      <c r="V545">
        <v>1.5193006893480101</v>
      </c>
      <c r="W545">
        <v>0.39337613529595999</v>
      </c>
      <c r="X545">
        <v>0.178059483080203</v>
      </c>
      <c r="Y545">
        <v>0.34130356478900498</v>
      </c>
      <c r="Z545">
        <v>0.97952157184252198</v>
      </c>
      <c r="AA545">
        <v>1.8773431947068999</v>
      </c>
      <c r="AB545">
        <v>0.31922090751898602</v>
      </c>
      <c r="AC545">
        <v>7</v>
      </c>
      <c r="AD545">
        <v>1</v>
      </c>
      <c r="AE545">
        <v>4</v>
      </c>
      <c r="AF545">
        <v>12</v>
      </c>
    </row>
    <row r="546" spans="1:32" x14ac:dyDescent="0.3">
      <c r="A546" t="s">
        <v>130</v>
      </c>
      <c r="B546" t="s">
        <v>131</v>
      </c>
      <c r="C546" t="s">
        <v>132</v>
      </c>
      <c r="D546" t="s">
        <v>133</v>
      </c>
      <c r="E546" t="s">
        <v>3841</v>
      </c>
      <c r="F546">
        <v>429</v>
      </c>
      <c r="G546">
        <v>429</v>
      </c>
      <c r="H546">
        <v>454</v>
      </c>
      <c r="I546">
        <v>453</v>
      </c>
      <c r="J546">
        <v>393</v>
      </c>
      <c r="K546">
        <v>193</v>
      </c>
      <c r="L546">
        <v>427</v>
      </c>
      <c r="M546">
        <v>2</v>
      </c>
      <c r="N546">
        <v>1.05827505827506</v>
      </c>
      <c r="O546">
        <v>316.65562913907303</v>
      </c>
      <c r="P546">
        <v>0.49109414758269698</v>
      </c>
      <c r="Q546">
        <v>1.0793329219799801</v>
      </c>
      <c r="R546">
        <v>0.16134930048653201</v>
      </c>
      <c r="S546">
        <v>-0.130511031912905</v>
      </c>
      <c r="T546">
        <v>224.30767590618299</v>
      </c>
      <c r="U546">
        <v>131.62744254474001</v>
      </c>
      <c r="V546">
        <v>0.70158586573996795</v>
      </c>
      <c r="W546">
        <v>0.39337613529595999</v>
      </c>
      <c r="X546">
        <v>0.178059483080203</v>
      </c>
      <c r="Y546">
        <v>0.54879420402856405</v>
      </c>
      <c r="Z546">
        <v>-0.21026429831761001</v>
      </c>
      <c r="AA546">
        <v>0.87303272687205902</v>
      </c>
      <c r="AB546">
        <v>0.55426671036193798</v>
      </c>
      <c r="AC546">
        <v>5</v>
      </c>
      <c r="AD546">
        <v>3</v>
      </c>
      <c r="AE546">
        <v>4</v>
      </c>
      <c r="AF546">
        <v>12</v>
      </c>
    </row>
    <row r="547" spans="1:32" x14ac:dyDescent="0.3">
      <c r="A547" t="s">
        <v>396</v>
      </c>
      <c r="B547" t="s">
        <v>397</v>
      </c>
      <c r="C547" t="s">
        <v>179</v>
      </c>
      <c r="D547" t="s">
        <v>398</v>
      </c>
      <c r="E547" t="s">
        <v>3841</v>
      </c>
      <c r="F547">
        <v>293</v>
      </c>
      <c r="G547">
        <v>293</v>
      </c>
      <c r="H547">
        <v>325</v>
      </c>
      <c r="I547">
        <v>318</v>
      </c>
      <c r="J547">
        <v>267</v>
      </c>
      <c r="K547">
        <v>129</v>
      </c>
      <c r="L547">
        <v>293</v>
      </c>
      <c r="M547">
        <v>0</v>
      </c>
      <c r="N547">
        <v>1.10921501706485</v>
      </c>
      <c r="O547">
        <v>306.46226415094299</v>
      </c>
      <c r="P547">
        <v>0.48314606741573002</v>
      </c>
      <c r="Q547">
        <v>1.0793329219799801</v>
      </c>
      <c r="R547">
        <v>0.16134930048653201</v>
      </c>
      <c r="S547">
        <v>0.18520126827175201</v>
      </c>
      <c r="T547">
        <v>224.30767590618299</v>
      </c>
      <c r="U547">
        <v>131.62744254474001</v>
      </c>
      <c r="V547">
        <v>0.62414483375558705</v>
      </c>
      <c r="W547">
        <v>0.39337613529595999</v>
      </c>
      <c r="X547">
        <v>0.178059483080203</v>
      </c>
      <c r="Y547">
        <v>0.50415698488429195</v>
      </c>
      <c r="Z547">
        <v>0.18492093030030399</v>
      </c>
      <c r="AA547">
        <v>0.77792030281366098</v>
      </c>
      <c r="AB547">
        <v>0.50370158101974705</v>
      </c>
      <c r="AC547">
        <v>5</v>
      </c>
      <c r="AD547">
        <v>3</v>
      </c>
      <c r="AE547">
        <v>4</v>
      </c>
      <c r="AF547">
        <v>12</v>
      </c>
    </row>
    <row r="548" spans="1:32" x14ac:dyDescent="0.3">
      <c r="A548" t="s">
        <v>491</v>
      </c>
      <c r="B548" t="s">
        <v>492</v>
      </c>
      <c r="C548" t="s">
        <v>456</v>
      </c>
      <c r="D548" t="s">
        <v>493</v>
      </c>
      <c r="E548" t="s">
        <v>3841</v>
      </c>
      <c r="F548">
        <v>344</v>
      </c>
      <c r="G548">
        <v>344</v>
      </c>
      <c r="H548">
        <v>369</v>
      </c>
      <c r="I548">
        <v>366</v>
      </c>
      <c r="J548">
        <v>336</v>
      </c>
      <c r="K548">
        <v>164</v>
      </c>
      <c r="L548">
        <v>322</v>
      </c>
      <c r="M548">
        <v>22</v>
      </c>
      <c r="N548">
        <v>1.07267441860465</v>
      </c>
      <c r="O548">
        <v>335.08196721311498</v>
      </c>
      <c r="P548">
        <v>0.48809523809523803</v>
      </c>
      <c r="Q548">
        <v>1.0793329219799801</v>
      </c>
      <c r="R548">
        <v>0.16134930048653201</v>
      </c>
      <c r="S548">
        <v>-4.1267630880652599E-2</v>
      </c>
      <c r="T548">
        <v>224.30767590618299</v>
      </c>
      <c r="U548">
        <v>131.62744254474001</v>
      </c>
      <c r="V548">
        <v>0.84157444044602703</v>
      </c>
      <c r="W548">
        <v>0.39337613529595999</v>
      </c>
      <c r="X548">
        <v>0.178059483080203</v>
      </c>
      <c r="Y548">
        <v>0.53195202614743198</v>
      </c>
      <c r="Z548">
        <v>-9.8556031585705903E-2</v>
      </c>
      <c r="AA548">
        <v>1.04496551675868</v>
      </c>
      <c r="AB548">
        <v>0.53518785824503001</v>
      </c>
      <c r="AC548">
        <v>5</v>
      </c>
      <c r="AD548">
        <v>3</v>
      </c>
      <c r="AE548">
        <v>4</v>
      </c>
      <c r="AF548">
        <v>12</v>
      </c>
    </row>
    <row r="549" spans="1:32" x14ac:dyDescent="0.3">
      <c r="A549" t="s">
        <v>1342</v>
      </c>
      <c r="B549" t="s">
        <v>1343</v>
      </c>
      <c r="C549" t="s">
        <v>874</v>
      </c>
      <c r="D549" t="s">
        <v>1344</v>
      </c>
      <c r="E549" t="s">
        <v>3841</v>
      </c>
      <c r="F549">
        <v>273</v>
      </c>
      <c r="G549">
        <v>273</v>
      </c>
      <c r="H549">
        <v>284</v>
      </c>
      <c r="I549">
        <v>312</v>
      </c>
      <c r="J549">
        <v>215</v>
      </c>
      <c r="K549">
        <v>95</v>
      </c>
      <c r="L549">
        <v>263</v>
      </c>
      <c r="M549">
        <v>10</v>
      </c>
      <c r="N549">
        <v>1.0402930402930399</v>
      </c>
      <c r="O549">
        <v>251.522435897436</v>
      </c>
      <c r="P549">
        <v>0.44186046511627902</v>
      </c>
      <c r="Q549">
        <v>1.0793329219799801</v>
      </c>
      <c r="R549">
        <v>0.16134930048653201</v>
      </c>
      <c r="S549">
        <v>-0.241958791077617</v>
      </c>
      <c r="T549">
        <v>224.30767590618299</v>
      </c>
      <c r="U549">
        <v>131.62744254474001</v>
      </c>
      <c r="V549">
        <v>0.20675597326144299</v>
      </c>
      <c r="W549">
        <v>0.39337613529595999</v>
      </c>
      <c r="X549">
        <v>0.178059483080203</v>
      </c>
      <c r="Y549">
        <v>0.27229288202797097</v>
      </c>
      <c r="Z549">
        <v>-0.34976633279235497</v>
      </c>
      <c r="AA549">
        <v>0.26528681538057097</v>
      </c>
      <c r="AB549">
        <v>0.24104547081612901</v>
      </c>
      <c r="AC549">
        <v>4</v>
      </c>
      <c r="AD549">
        <v>4</v>
      </c>
      <c r="AE549">
        <v>4</v>
      </c>
      <c r="AF549">
        <v>12</v>
      </c>
    </row>
    <row r="550" spans="1:32" x14ac:dyDescent="0.3">
      <c r="A550" t="s">
        <v>3501</v>
      </c>
      <c r="B550" t="s">
        <v>3502</v>
      </c>
      <c r="C550" t="s">
        <v>755</v>
      </c>
      <c r="D550" t="s">
        <v>3503</v>
      </c>
      <c r="E550" t="s">
        <v>3841</v>
      </c>
      <c r="F550">
        <v>138</v>
      </c>
      <c r="G550">
        <v>138</v>
      </c>
      <c r="H550">
        <v>144</v>
      </c>
      <c r="I550">
        <v>146</v>
      </c>
      <c r="J550">
        <v>110</v>
      </c>
      <c r="K550">
        <v>55</v>
      </c>
      <c r="L550">
        <v>132</v>
      </c>
      <c r="M550">
        <v>6</v>
      </c>
      <c r="N550">
        <v>1.0434782608695701</v>
      </c>
      <c r="O550">
        <v>275</v>
      </c>
      <c r="P550">
        <v>0.5</v>
      </c>
      <c r="Q550">
        <v>1.0793329219799801</v>
      </c>
      <c r="R550">
        <v>0.16134930048653201</v>
      </c>
      <c r="S550">
        <v>-0.22221764211124301</v>
      </c>
      <c r="T550">
        <v>224.30767590618299</v>
      </c>
      <c r="U550">
        <v>131.62744254474001</v>
      </c>
      <c r="V550">
        <v>0.38511972210191803</v>
      </c>
      <c r="W550">
        <v>0.39337613529595999</v>
      </c>
      <c r="X550">
        <v>0.178059483080203</v>
      </c>
      <c r="Y550">
        <v>0.59881036864525805</v>
      </c>
      <c r="Z550">
        <v>-0.32505582749087097</v>
      </c>
      <c r="AA550">
        <v>0.48435167133164497</v>
      </c>
      <c r="AB550">
        <v>0.61092511967881902</v>
      </c>
      <c r="AC550">
        <v>4</v>
      </c>
      <c r="AD550">
        <v>4</v>
      </c>
      <c r="AE550">
        <v>4</v>
      </c>
      <c r="AF550">
        <v>12</v>
      </c>
    </row>
    <row r="551" spans="1:32" x14ac:dyDescent="0.3">
      <c r="A551" t="s">
        <v>3738</v>
      </c>
      <c r="B551" t="s">
        <v>3739</v>
      </c>
      <c r="C551" t="s">
        <v>112</v>
      </c>
      <c r="D551" t="s">
        <v>3740</v>
      </c>
      <c r="E551" t="s">
        <v>3841</v>
      </c>
      <c r="F551">
        <v>347</v>
      </c>
      <c r="G551">
        <v>347</v>
      </c>
      <c r="H551">
        <v>362</v>
      </c>
      <c r="I551">
        <v>346</v>
      </c>
      <c r="J551">
        <v>268</v>
      </c>
      <c r="K551">
        <v>134</v>
      </c>
      <c r="L551">
        <v>316</v>
      </c>
      <c r="M551">
        <v>31</v>
      </c>
      <c r="N551">
        <v>1.04322766570605</v>
      </c>
      <c r="O551">
        <v>282.71676300578002</v>
      </c>
      <c r="P551">
        <v>0.5</v>
      </c>
      <c r="Q551">
        <v>1.0793329219799801</v>
      </c>
      <c r="R551">
        <v>0.16134930048653201</v>
      </c>
      <c r="S551">
        <v>-0.22377076420571501</v>
      </c>
      <c r="T551">
        <v>224.30767590618299</v>
      </c>
      <c r="U551">
        <v>131.62744254474001</v>
      </c>
      <c r="V551">
        <v>0.44374551362831199</v>
      </c>
      <c r="W551">
        <v>0.39337613529595999</v>
      </c>
      <c r="X551">
        <v>0.178059483080203</v>
      </c>
      <c r="Y551">
        <v>0.59881036864525805</v>
      </c>
      <c r="Z551">
        <v>-0.32699991047280302</v>
      </c>
      <c r="AA551">
        <v>0.556355375331124</v>
      </c>
      <c r="AB551">
        <v>0.61092511967881902</v>
      </c>
      <c r="AC551">
        <v>4</v>
      </c>
      <c r="AD551">
        <v>4</v>
      </c>
      <c r="AE551">
        <v>4</v>
      </c>
      <c r="AF551">
        <v>12</v>
      </c>
    </row>
    <row r="552" spans="1:32" x14ac:dyDescent="0.3">
      <c r="A552" t="s">
        <v>330</v>
      </c>
      <c r="B552" t="s">
        <v>331</v>
      </c>
      <c r="C552" t="s">
        <v>332</v>
      </c>
      <c r="D552" t="s">
        <v>333</v>
      </c>
      <c r="E552" t="s">
        <v>3841</v>
      </c>
      <c r="F552">
        <v>642</v>
      </c>
      <c r="G552">
        <v>642</v>
      </c>
      <c r="H552">
        <v>297</v>
      </c>
      <c r="I552">
        <v>697</v>
      </c>
      <c r="J552">
        <v>189</v>
      </c>
      <c r="K552">
        <v>93</v>
      </c>
      <c r="L552">
        <v>642</v>
      </c>
      <c r="M552">
        <v>0</v>
      </c>
      <c r="N552">
        <v>0.46261682242990698</v>
      </c>
      <c r="O552">
        <v>98.974175035868001</v>
      </c>
      <c r="P552">
        <v>0.49206349206349198</v>
      </c>
      <c r="Q552">
        <v>1.0793329219799801</v>
      </c>
      <c r="R552">
        <v>0.16134930048653201</v>
      </c>
      <c r="S552">
        <v>-3.82224216461077</v>
      </c>
      <c r="T552">
        <v>224.30767590618299</v>
      </c>
      <c r="U552">
        <v>131.62744254474001</v>
      </c>
      <c r="V552">
        <v>-0.95218366662190801</v>
      </c>
      <c r="W552">
        <v>0.39337613529595999</v>
      </c>
      <c r="X552">
        <v>0.178059483080203</v>
      </c>
      <c r="Y552">
        <v>0.55423814031337404</v>
      </c>
      <c r="Z552">
        <v>-4.8312993698614504</v>
      </c>
      <c r="AA552">
        <v>-1.15811310146074</v>
      </c>
      <c r="AB552">
        <v>0.56043361205629305</v>
      </c>
      <c r="AC552">
        <v>0</v>
      </c>
      <c r="AD552">
        <v>8</v>
      </c>
      <c r="AE552">
        <v>4</v>
      </c>
      <c r="AF552">
        <v>12</v>
      </c>
    </row>
    <row r="553" spans="1:32" x14ac:dyDescent="0.3">
      <c r="A553" t="s">
        <v>3605</v>
      </c>
      <c r="B553" t="s">
        <v>3606</v>
      </c>
      <c r="C553" t="s">
        <v>482</v>
      </c>
      <c r="D553" t="s">
        <v>3607</v>
      </c>
      <c r="E553" t="s">
        <v>3841</v>
      </c>
      <c r="F553">
        <v>252</v>
      </c>
      <c r="G553">
        <v>252</v>
      </c>
      <c r="H553">
        <v>282</v>
      </c>
      <c r="I553">
        <v>255</v>
      </c>
      <c r="J553">
        <v>302</v>
      </c>
      <c r="K553">
        <v>128</v>
      </c>
      <c r="L553">
        <v>230</v>
      </c>
      <c r="M553">
        <v>22</v>
      </c>
      <c r="N553">
        <v>1.11904761904762</v>
      </c>
      <c r="O553">
        <v>432.274509803922</v>
      </c>
      <c r="P553">
        <v>0.42384105960264901</v>
      </c>
      <c r="Q553">
        <v>1.0793329219799801</v>
      </c>
      <c r="R553">
        <v>0.16134930048653201</v>
      </c>
      <c r="S553">
        <v>0.24614111711598899</v>
      </c>
      <c r="T553">
        <v>224.30767590618299</v>
      </c>
      <c r="U553">
        <v>131.62744254474001</v>
      </c>
      <c r="V553">
        <v>1.5799656202167001</v>
      </c>
      <c r="W553">
        <v>0.39337613529595999</v>
      </c>
      <c r="X553">
        <v>0.178059483080203</v>
      </c>
      <c r="Y553">
        <v>0.17109408485122299</v>
      </c>
      <c r="Z553">
        <v>0.26120091078685798</v>
      </c>
      <c r="AA553">
        <v>1.9518513524935801</v>
      </c>
      <c r="AB553">
        <v>0.12640727500967999</v>
      </c>
      <c r="AC553">
        <v>6</v>
      </c>
      <c r="AD553">
        <v>1</v>
      </c>
      <c r="AE553">
        <v>5</v>
      </c>
      <c r="AF553">
        <v>12</v>
      </c>
    </row>
    <row r="554" spans="1:32" x14ac:dyDescent="0.3">
      <c r="A554" t="s">
        <v>905</v>
      </c>
      <c r="B554" t="s">
        <v>906</v>
      </c>
      <c r="C554" t="s">
        <v>233</v>
      </c>
      <c r="D554" t="s">
        <v>907</v>
      </c>
      <c r="E554" t="s">
        <v>3841</v>
      </c>
      <c r="F554">
        <v>229</v>
      </c>
      <c r="G554">
        <v>229</v>
      </c>
      <c r="H554">
        <v>239</v>
      </c>
      <c r="I554">
        <v>237</v>
      </c>
      <c r="J554">
        <v>218</v>
      </c>
      <c r="K554">
        <v>95</v>
      </c>
      <c r="L554">
        <v>220</v>
      </c>
      <c r="M554">
        <v>9</v>
      </c>
      <c r="N554">
        <v>1.04366812227074</v>
      </c>
      <c r="O554">
        <v>335.73839662447301</v>
      </c>
      <c r="P554">
        <v>0.43577981651376102</v>
      </c>
      <c r="Q554">
        <v>1.0793329219799801</v>
      </c>
      <c r="R554">
        <v>0.16134930048653201</v>
      </c>
      <c r="S554">
        <v>-0.22104093170342101</v>
      </c>
      <c r="T554">
        <v>224.30767590618299</v>
      </c>
      <c r="U554">
        <v>131.62744254474001</v>
      </c>
      <c r="V554">
        <v>0.84656146593757398</v>
      </c>
      <c r="W554">
        <v>0.39337613529595999</v>
      </c>
      <c r="X554">
        <v>0.178059483080203</v>
      </c>
      <c r="Y554">
        <v>0.23814334673038401</v>
      </c>
      <c r="Z554">
        <v>-0.323582908725083</v>
      </c>
      <c r="AA554">
        <v>1.0510905395171299</v>
      </c>
      <c r="AB554">
        <v>0.202360810292875</v>
      </c>
      <c r="AC554">
        <v>4</v>
      </c>
      <c r="AD554">
        <v>3</v>
      </c>
      <c r="AE554">
        <v>5</v>
      </c>
      <c r="AF554">
        <v>12</v>
      </c>
    </row>
    <row r="555" spans="1:32" x14ac:dyDescent="0.3">
      <c r="A555" t="s">
        <v>3321</v>
      </c>
      <c r="B555" t="s">
        <v>3322</v>
      </c>
      <c r="C555" t="s">
        <v>547</v>
      </c>
      <c r="D555" t="s">
        <v>3323</v>
      </c>
      <c r="E555" t="s">
        <v>3841</v>
      </c>
      <c r="F555">
        <v>193</v>
      </c>
      <c r="G555">
        <v>193</v>
      </c>
      <c r="H555">
        <v>197</v>
      </c>
      <c r="I555">
        <v>189</v>
      </c>
      <c r="J555">
        <v>160</v>
      </c>
      <c r="K555">
        <v>64</v>
      </c>
      <c r="L555">
        <v>189</v>
      </c>
      <c r="M555">
        <v>4</v>
      </c>
      <c r="N555">
        <v>1.0207253886010399</v>
      </c>
      <c r="O555">
        <v>308.99470899470901</v>
      </c>
      <c r="P555">
        <v>0.4</v>
      </c>
      <c r="Q555">
        <v>1.0793329219799801</v>
      </c>
      <c r="R555">
        <v>0.16134930048653201</v>
      </c>
      <c r="S555">
        <v>-0.363233885751098</v>
      </c>
      <c r="T555">
        <v>224.30767590618299</v>
      </c>
      <c r="U555">
        <v>131.62744254474001</v>
      </c>
      <c r="V555">
        <v>0.64338432359756903</v>
      </c>
      <c r="W555">
        <v>0.39337613529595999</v>
      </c>
      <c r="X555">
        <v>0.178059483080203</v>
      </c>
      <c r="Y555">
        <v>3.7200291663525301E-2</v>
      </c>
      <c r="Z555">
        <v>-0.501569496578394</v>
      </c>
      <c r="AA555">
        <v>0.80155008239726599</v>
      </c>
      <c r="AB555">
        <v>-2.52678763650072E-2</v>
      </c>
      <c r="AC555">
        <v>4</v>
      </c>
      <c r="AD555">
        <v>3</v>
      </c>
      <c r="AE555">
        <v>5</v>
      </c>
      <c r="AF555">
        <v>12</v>
      </c>
    </row>
    <row r="556" spans="1:32" x14ac:dyDescent="0.3">
      <c r="A556" t="s">
        <v>67</v>
      </c>
      <c r="B556" t="s">
        <v>68</v>
      </c>
      <c r="C556" t="s">
        <v>69</v>
      </c>
      <c r="D556" t="s">
        <v>70</v>
      </c>
      <c r="E556" t="s">
        <v>3841</v>
      </c>
      <c r="F556">
        <v>272</v>
      </c>
      <c r="G556">
        <v>272</v>
      </c>
      <c r="H556">
        <v>267</v>
      </c>
      <c r="I556">
        <v>262</v>
      </c>
      <c r="J556">
        <v>198</v>
      </c>
      <c r="K556">
        <v>75</v>
      </c>
      <c r="L556">
        <v>269</v>
      </c>
      <c r="M556">
        <v>3</v>
      </c>
      <c r="N556">
        <v>0.98161764705882304</v>
      </c>
      <c r="O556">
        <v>275.83969465648897</v>
      </c>
      <c r="P556">
        <v>0.37878787878787901</v>
      </c>
      <c r="Q556">
        <v>1.0793329219799801</v>
      </c>
      <c r="R556">
        <v>0.16134930048653201</v>
      </c>
      <c r="S556">
        <v>-0.60561325414183498</v>
      </c>
      <c r="T556">
        <v>224.30767590618299</v>
      </c>
      <c r="U556">
        <v>131.62744254474001</v>
      </c>
      <c r="V556">
        <v>0.39149905030472198</v>
      </c>
      <c r="W556">
        <v>0.39337613529595999</v>
      </c>
      <c r="X556">
        <v>0.178059483080203</v>
      </c>
      <c r="Y556">
        <v>-8.19291186053272E-2</v>
      </c>
      <c r="Z556">
        <v>-0.80496200315395605</v>
      </c>
      <c r="AA556">
        <v>0.49218670856817198</v>
      </c>
      <c r="AB556">
        <v>-0.16021790582884901</v>
      </c>
      <c r="AC556">
        <v>3</v>
      </c>
      <c r="AD556">
        <v>4</v>
      </c>
      <c r="AE556">
        <v>5</v>
      </c>
      <c r="AF556">
        <v>12</v>
      </c>
    </row>
    <row r="557" spans="1:32" x14ac:dyDescent="0.3">
      <c r="A557" t="s">
        <v>1727</v>
      </c>
      <c r="B557" t="s">
        <v>1728</v>
      </c>
      <c r="C557" t="s">
        <v>508</v>
      </c>
      <c r="D557" t="s">
        <v>1729</v>
      </c>
      <c r="E557" t="s">
        <v>3841</v>
      </c>
      <c r="F557">
        <v>614</v>
      </c>
      <c r="G557">
        <v>614</v>
      </c>
      <c r="H557">
        <v>284</v>
      </c>
      <c r="I557">
        <v>667</v>
      </c>
      <c r="J557">
        <v>206</v>
      </c>
      <c r="K557">
        <v>81</v>
      </c>
      <c r="L557">
        <v>614</v>
      </c>
      <c r="M557">
        <v>0</v>
      </c>
      <c r="N557">
        <v>0.462540716612378</v>
      </c>
      <c r="O557">
        <v>112.72863568215899</v>
      </c>
      <c r="P557">
        <v>0.39320388349514601</v>
      </c>
      <c r="Q557">
        <v>1.0793329219799801</v>
      </c>
      <c r="R557">
        <v>0.16134930048653201</v>
      </c>
      <c r="S557">
        <v>-3.8227138482021998</v>
      </c>
      <c r="T557">
        <v>224.30767590618299</v>
      </c>
      <c r="U557">
        <v>131.62744254474001</v>
      </c>
      <c r="V557">
        <v>-0.84768827887922105</v>
      </c>
      <c r="W557">
        <v>0.39337613529595999</v>
      </c>
      <c r="X557">
        <v>0.178059483080203</v>
      </c>
      <c r="Y557">
        <v>-9.673834711557E-4</v>
      </c>
      <c r="Z557">
        <v>-4.8318897883779499</v>
      </c>
      <c r="AA557">
        <v>-1.0297727452380301</v>
      </c>
      <c r="AB557">
        <v>-6.8504293571869296E-2</v>
      </c>
      <c r="AC557">
        <v>0</v>
      </c>
      <c r="AD557">
        <v>7</v>
      </c>
      <c r="AE557">
        <v>5</v>
      </c>
      <c r="AF557">
        <v>12</v>
      </c>
    </row>
    <row r="558" spans="1:32" x14ac:dyDescent="0.3">
      <c r="A558" t="s">
        <v>3063</v>
      </c>
      <c r="B558" t="s">
        <v>3064</v>
      </c>
      <c r="C558" t="s">
        <v>100</v>
      </c>
      <c r="D558" t="s">
        <v>3065</v>
      </c>
      <c r="E558" t="s">
        <v>3841</v>
      </c>
      <c r="F558">
        <v>655</v>
      </c>
      <c r="G558">
        <v>655</v>
      </c>
      <c r="H558">
        <v>305</v>
      </c>
      <c r="I558">
        <v>705</v>
      </c>
      <c r="J558">
        <v>216</v>
      </c>
      <c r="K558">
        <v>83</v>
      </c>
      <c r="L558">
        <v>655</v>
      </c>
      <c r="M558">
        <v>0</v>
      </c>
      <c r="N558">
        <v>0.465648854961832</v>
      </c>
      <c r="O558">
        <v>111.829787234043</v>
      </c>
      <c r="P558">
        <v>0.38425925925925902</v>
      </c>
      <c r="Q558">
        <v>1.0793329219799801</v>
      </c>
      <c r="R558">
        <v>0.16134930048653201</v>
      </c>
      <c r="S558">
        <v>-3.8034504343536</v>
      </c>
      <c r="T558">
        <v>224.30767590618299</v>
      </c>
      <c r="U558">
        <v>131.62744254474001</v>
      </c>
      <c r="V558">
        <v>-0.85451701026485705</v>
      </c>
      <c r="W558">
        <v>0.39337613529595999</v>
      </c>
      <c r="X558">
        <v>0.178059483080203</v>
      </c>
      <c r="Y558">
        <v>-5.1201294528043902E-2</v>
      </c>
      <c r="Z558">
        <v>-4.8077772764445603</v>
      </c>
      <c r="AA558">
        <v>-1.03815973568339</v>
      </c>
      <c r="AB558">
        <v>-0.12540936648301701</v>
      </c>
      <c r="AC558">
        <v>0</v>
      </c>
      <c r="AD558">
        <v>7</v>
      </c>
      <c r="AE558">
        <v>5</v>
      </c>
      <c r="AF558">
        <v>12</v>
      </c>
    </row>
    <row r="559" spans="1:32" x14ac:dyDescent="0.3">
      <c r="A559" t="s">
        <v>2914</v>
      </c>
      <c r="B559" t="s">
        <v>2915</v>
      </c>
      <c r="C559" t="s">
        <v>2916</v>
      </c>
      <c r="D559" t="s">
        <v>2917</v>
      </c>
      <c r="E559" t="s">
        <v>3841</v>
      </c>
      <c r="F559">
        <v>294</v>
      </c>
      <c r="G559">
        <v>294</v>
      </c>
      <c r="H559">
        <v>321</v>
      </c>
      <c r="I559">
        <v>248</v>
      </c>
      <c r="J559">
        <v>284</v>
      </c>
      <c r="K559">
        <v>104</v>
      </c>
      <c r="L559">
        <v>294</v>
      </c>
      <c r="M559">
        <v>0</v>
      </c>
      <c r="N559">
        <v>1.09183673469388</v>
      </c>
      <c r="O559">
        <v>417.98387096774201</v>
      </c>
      <c r="P559">
        <v>0.36619718309859201</v>
      </c>
      <c r="Q559">
        <v>1.0793329219799801</v>
      </c>
      <c r="R559">
        <v>0.16134930048653201</v>
      </c>
      <c r="S559">
        <v>7.7495301660390495E-2</v>
      </c>
      <c r="T559">
        <v>224.30767590618299</v>
      </c>
      <c r="U559">
        <v>131.62744254474001</v>
      </c>
      <c r="V559">
        <v>1.4713967795562699</v>
      </c>
      <c r="W559">
        <v>0.39337613529595999</v>
      </c>
      <c r="X559">
        <v>0.178059483080203</v>
      </c>
      <c r="Y559">
        <v>-0.152639734358469</v>
      </c>
      <c r="Z559">
        <v>5.0102594068458302E-2</v>
      </c>
      <c r="AA559">
        <v>1.81850801566272</v>
      </c>
      <c r="AB559">
        <v>-0.24031902995728599</v>
      </c>
      <c r="AC559">
        <v>5</v>
      </c>
      <c r="AD559">
        <v>1</v>
      </c>
      <c r="AE559">
        <v>6</v>
      </c>
      <c r="AF559">
        <v>12</v>
      </c>
    </row>
    <row r="560" spans="1:32" x14ac:dyDescent="0.3">
      <c r="A560" t="s">
        <v>2471</v>
      </c>
      <c r="B560" t="s">
        <v>2472</v>
      </c>
      <c r="C560" t="s">
        <v>518</v>
      </c>
      <c r="D560" t="s">
        <v>2473</v>
      </c>
      <c r="E560" t="s">
        <v>3841</v>
      </c>
      <c r="F560">
        <v>263</v>
      </c>
      <c r="G560">
        <v>263</v>
      </c>
      <c r="H560">
        <v>267</v>
      </c>
      <c r="I560">
        <v>241</v>
      </c>
      <c r="J560">
        <v>227</v>
      </c>
      <c r="K560">
        <v>71</v>
      </c>
      <c r="L560">
        <v>258</v>
      </c>
      <c r="M560">
        <v>5</v>
      </c>
      <c r="N560">
        <v>1.01520912547529</v>
      </c>
      <c r="O560">
        <v>343.79668049792502</v>
      </c>
      <c r="P560">
        <v>0.31277533039647598</v>
      </c>
      <c r="Q560">
        <v>1.0793329219799801</v>
      </c>
      <c r="R560">
        <v>0.16134930048653201</v>
      </c>
      <c r="S560">
        <v>-0.39742221572288899</v>
      </c>
      <c r="T560">
        <v>224.30767590618299</v>
      </c>
      <c r="U560">
        <v>131.62744254474001</v>
      </c>
      <c r="V560">
        <v>0.90778185978298198</v>
      </c>
      <c r="W560">
        <v>0.39337613529595999</v>
      </c>
      <c r="X560">
        <v>0.178059483080203</v>
      </c>
      <c r="Y560">
        <v>-0.45266224244388897</v>
      </c>
      <c r="Z560">
        <v>-0.54436391094889802</v>
      </c>
      <c r="AA560">
        <v>1.12628091225933</v>
      </c>
      <c r="AB560">
        <v>-0.58018511520499605</v>
      </c>
      <c r="AC560">
        <v>4</v>
      </c>
      <c r="AD560">
        <v>2</v>
      </c>
      <c r="AE560">
        <v>6</v>
      </c>
      <c r="AF560">
        <v>12</v>
      </c>
    </row>
    <row r="561" spans="1:32" x14ac:dyDescent="0.3">
      <c r="A561" t="s">
        <v>3440</v>
      </c>
      <c r="B561" t="s">
        <v>3441</v>
      </c>
      <c r="C561" t="s">
        <v>139</v>
      </c>
      <c r="D561" t="s">
        <v>3442</v>
      </c>
      <c r="E561" t="s">
        <v>3841</v>
      </c>
      <c r="F561">
        <v>421</v>
      </c>
      <c r="G561">
        <v>421</v>
      </c>
      <c r="H561">
        <v>435</v>
      </c>
      <c r="I561">
        <v>381</v>
      </c>
      <c r="J561">
        <v>362</v>
      </c>
      <c r="K561">
        <v>125</v>
      </c>
      <c r="L561">
        <v>389</v>
      </c>
      <c r="M561">
        <v>32</v>
      </c>
      <c r="N561">
        <v>1.0332541567696001</v>
      </c>
      <c r="O561">
        <v>346.79790026246701</v>
      </c>
      <c r="P561">
        <v>0.34530386740331498</v>
      </c>
      <c r="Q561">
        <v>1.0793329219799801</v>
      </c>
      <c r="R561">
        <v>0.16134930048653201</v>
      </c>
      <c r="S561">
        <v>-0.28558391682789303</v>
      </c>
      <c r="T561">
        <v>224.30767590618299</v>
      </c>
      <c r="U561">
        <v>131.62744254474001</v>
      </c>
      <c r="V561">
        <v>0.930582726429933</v>
      </c>
      <c r="W561">
        <v>0.39337613529595999</v>
      </c>
      <c r="X561">
        <v>0.178059483080203</v>
      </c>
      <c r="Y561">
        <v>-0.26997870071874802</v>
      </c>
      <c r="Z561">
        <v>-0.40437302782141998</v>
      </c>
      <c r="AA561">
        <v>1.15428474487692</v>
      </c>
      <c r="AB561">
        <v>-0.37324084105196198</v>
      </c>
      <c r="AC561">
        <v>4</v>
      </c>
      <c r="AD561">
        <v>2</v>
      </c>
      <c r="AE561">
        <v>6</v>
      </c>
      <c r="AF561">
        <v>12</v>
      </c>
    </row>
    <row r="562" spans="1:32" x14ac:dyDescent="0.3">
      <c r="A562" t="s">
        <v>334</v>
      </c>
      <c r="B562" t="s">
        <v>335</v>
      </c>
      <c r="C562" t="s">
        <v>336</v>
      </c>
      <c r="D562" t="s">
        <v>337</v>
      </c>
      <c r="E562" t="s">
        <v>3841</v>
      </c>
      <c r="F562">
        <v>458</v>
      </c>
      <c r="G562">
        <v>458</v>
      </c>
      <c r="H562">
        <v>437</v>
      </c>
      <c r="I562">
        <v>369</v>
      </c>
      <c r="J562">
        <v>318</v>
      </c>
      <c r="K562">
        <v>106</v>
      </c>
      <c r="L562">
        <v>401</v>
      </c>
      <c r="M562">
        <v>57</v>
      </c>
      <c r="N562">
        <v>0.95414847161572003</v>
      </c>
      <c r="O562">
        <v>314.55284552845501</v>
      </c>
      <c r="P562">
        <v>0.33333333333333298</v>
      </c>
      <c r="Q562">
        <v>1.0793329219799801</v>
      </c>
      <c r="R562">
        <v>0.16134930048653201</v>
      </c>
      <c r="S562">
        <v>-0.77585988899102598</v>
      </c>
      <c r="T562">
        <v>224.30767590618299</v>
      </c>
      <c r="U562">
        <v>131.62744254474001</v>
      </c>
      <c r="V562">
        <v>0.68561059819723702</v>
      </c>
      <c r="W562">
        <v>0.39337613529595999</v>
      </c>
      <c r="X562">
        <v>0.178059483080203</v>
      </c>
      <c r="Y562">
        <v>-0.33720642632429598</v>
      </c>
      <c r="Z562">
        <v>-1.0180641067937499</v>
      </c>
      <c r="AA562">
        <v>0.853412037658142</v>
      </c>
      <c r="AB562">
        <v>-0.449396540394225</v>
      </c>
      <c r="AC562">
        <v>3</v>
      </c>
      <c r="AD562">
        <v>3</v>
      </c>
      <c r="AE562">
        <v>6</v>
      </c>
      <c r="AF562">
        <v>12</v>
      </c>
    </row>
    <row r="563" spans="1:32" x14ac:dyDescent="0.3">
      <c r="A563" t="s">
        <v>365</v>
      </c>
      <c r="B563" t="s">
        <v>366</v>
      </c>
      <c r="C563" t="s">
        <v>356</v>
      </c>
      <c r="D563" t="s">
        <v>367</v>
      </c>
      <c r="E563" t="s">
        <v>3841</v>
      </c>
      <c r="F563">
        <v>232</v>
      </c>
      <c r="G563">
        <v>232</v>
      </c>
      <c r="H563">
        <v>224</v>
      </c>
      <c r="I563">
        <v>226</v>
      </c>
      <c r="J563">
        <v>221</v>
      </c>
      <c r="K563">
        <v>63</v>
      </c>
      <c r="L563">
        <v>220</v>
      </c>
      <c r="M563">
        <v>12</v>
      </c>
      <c r="N563">
        <v>0.96551724137931005</v>
      </c>
      <c r="O563">
        <v>356.92477876106199</v>
      </c>
      <c r="P563">
        <v>0.28506787330316702</v>
      </c>
      <c r="Q563">
        <v>1.0793329219799801</v>
      </c>
      <c r="R563">
        <v>0.16134930048653201</v>
      </c>
      <c r="S563">
        <v>-0.70539928129512297</v>
      </c>
      <c r="T563">
        <v>224.30767590618299</v>
      </c>
      <c r="U563">
        <v>131.62744254474001</v>
      </c>
      <c r="V563">
        <v>1.0075186472593001</v>
      </c>
      <c r="W563">
        <v>0.39337613529595999</v>
      </c>
      <c r="X563">
        <v>0.178059483080203</v>
      </c>
      <c r="Y563">
        <v>-0.60827011355529803</v>
      </c>
      <c r="Z563">
        <v>-0.92986674690445603</v>
      </c>
      <c r="AA563">
        <v>1.2487767956636699</v>
      </c>
      <c r="AB563">
        <v>-0.75645801661447298</v>
      </c>
      <c r="AC563">
        <v>3</v>
      </c>
      <c r="AD563">
        <v>2</v>
      </c>
      <c r="AE563">
        <v>7</v>
      </c>
      <c r="AF563">
        <v>12</v>
      </c>
    </row>
    <row r="564" spans="1:32" x14ac:dyDescent="0.3">
      <c r="A564" t="s">
        <v>500</v>
      </c>
      <c r="B564" t="s">
        <v>501</v>
      </c>
      <c r="C564" t="s">
        <v>179</v>
      </c>
      <c r="D564" t="s">
        <v>499</v>
      </c>
      <c r="E564" t="s">
        <v>3841</v>
      </c>
      <c r="F564">
        <v>235</v>
      </c>
      <c r="G564">
        <v>220</v>
      </c>
      <c r="H564">
        <v>212</v>
      </c>
      <c r="I564">
        <v>216</v>
      </c>
      <c r="J564">
        <v>207</v>
      </c>
      <c r="K564">
        <v>53</v>
      </c>
      <c r="L564">
        <v>235</v>
      </c>
      <c r="M564">
        <v>-15</v>
      </c>
      <c r="N564">
        <v>0.96363636363636396</v>
      </c>
      <c r="O564">
        <v>349.79166666666703</v>
      </c>
      <c r="P564">
        <v>0.25603864734299497</v>
      </c>
      <c r="Q564">
        <v>1.0793329219799801</v>
      </c>
      <c r="R564">
        <v>0.16134930048653201</v>
      </c>
      <c r="S564">
        <v>-0.71705646070200701</v>
      </c>
      <c r="T564">
        <v>224.30767590618299</v>
      </c>
      <c r="U564">
        <v>131.62744254474001</v>
      </c>
      <c r="V564">
        <v>0.95332696840805897</v>
      </c>
      <c r="W564">
        <v>0.39337613529595999</v>
      </c>
      <c r="X564">
        <v>0.178059483080203</v>
      </c>
      <c r="Y564">
        <v>-0.77130117181742297</v>
      </c>
      <c r="Z564">
        <v>-0.94445833901618303</v>
      </c>
      <c r="AA564">
        <v>1.18221903155257</v>
      </c>
      <c r="AB564">
        <v>-0.94113991897882399</v>
      </c>
      <c r="AC564">
        <v>3</v>
      </c>
      <c r="AD564">
        <v>2</v>
      </c>
      <c r="AE564">
        <v>7</v>
      </c>
      <c r="AF564">
        <v>12</v>
      </c>
    </row>
    <row r="565" spans="1:32" x14ac:dyDescent="0.3">
      <c r="A565" t="s">
        <v>2119</v>
      </c>
      <c r="B565" t="s">
        <v>2120</v>
      </c>
      <c r="C565" t="s">
        <v>2121</v>
      </c>
      <c r="D565" t="s">
        <v>2122</v>
      </c>
      <c r="E565" t="s">
        <v>3841</v>
      </c>
      <c r="F565">
        <v>520</v>
      </c>
      <c r="G565">
        <v>520</v>
      </c>
      <c r="H565">
        <v>448</v>
      </c>
      <c r="I565">
        <v>470</v>
      </c>
      <c r="J565">
        <v>338</v>
      </c>
      <c r="K565">
        <v>81</v>
      </c>
      <c r="L565">
        <v>511</v>
      </c>
      <c r="M565">
        <v>9</v>
      </c>
      <c r="N565">
        <v>0.86153846153846203</v>
      </c>
      <c r="O565">
        <v>262.48936170212801</v>
      </c>
      <c r="P565">
        <v>0.23964497041420099</v>
      </c>
      <c r="Q565">
        <v>1.0793329219799801</v>
      </c>
      <c r="R565">
        <v>0.16134930048653201</v>
      </c>
      <c r="S565">
        <v>-1.34983207107055</v>
      </c>
      <c r="T565">
        <v>224.30767590618299</v>
      </c>
      <c r="U565">
        <v>131.62744254474001</v>
      </c>
      <c r="V565">
        <v>0.29007390144320599</v>
      </c>
      <c r="W565">
        <v>0.39337613529595999</v>
      </c>
      <c r="X565">
        <v>0.178059483080203</v>
      </c>
      <c r="Y565">
        <v>-0.86336971343735902</v>
      </c>
      <c r="Z565">
        <v>-1.7365198903116901</v>
      </c>
      <c r="AA565">
        <v>0.36761719391283698</v>
      </c>
      <c r="AB565">
        <v>-1.0454353433938599</v>
      </c>
      <c r="AC565">
        <v>1</v>
      </c>
      <c r="AD565">
        <v>4</v>
      </c>
      <c r="AE565">
        <v>7</v>
      </c>
      <c r="AF565">
        <v>12</v>
      </c>
    </row>
    <row r="566" spans="1:32" x14ac:dyDescent="0.3">
      <c r="A566" t="s">
        <v>1672</v>
      </c>
      <c r="B566" t="s">
        <v>1673</v>
      </c>
      <c r="C566" t="s">
        <v>45</v>
      </c>
      <c r="D566" t="s">
        <v>1674</v>
      </c>
      <c r="E566" t="s">
        <v>3841</v>
      </c>
      <c r="F566">
        <v>441</v>
      </c>
      <c r="G566">
        <v>441</v>
      </c>
      <c r="H566">
        <v>321</v>
      </c>
      <c r="I566">
        <v>413</v>
      </c>
      <c r="J566">
        <v>228</v>
      </c>
      <c r="K566">
        <v>54</v>
      </c>
      <c r="L566">
        <v>438</v>
      </c>
      <c r="M566">
        <v>3</v>
      </c>
      <c r="N566">
        <v>0.72789115646258495</v>
      </c>
      <c r="O566">
        <v>201.50121065375299</v>
      </c>
      <c r="P566">
        <v>0.23684210526315799</v>
      </c>
      <c r="Q566">
        <v>1.0793329219799801</v>
      </c>
      <c r="R566">
        <v>0.16134930048653201</v>
      </c>
      <c r="S566">
        <v>-2.1781424800582299</v>
      </c>
      <c r="T566">
        <v>224.30767590618299</v>
      </c>
      <c r="U566">
        <v>131.62744254474001</v>
      </c>
      <c r="V566">
        <v>-0.17326527668938299</v>
      </c>
      <c r="W566">
        <v>0.39337613529595999</v>
      </c>
      <c r="X566">
        <v>0.178059483080203</v>
      </c>
      <c r="Y566">
        <v>-0.87911088656982805</v>
      </c>
      <c r="Z566">
        <v>-2.7733373920401299</v>
      </c>
      <c r="AA566">
        <v>-0.20145208711514601</v>
      </c>
      <c r="AB566">
        <v>-1.0632669751733601</v>
      </c>
      <c r="AC566">
        <v>0</v>
      </c>
      <c r="AD566">
        <v>5</v>
      </c>
      <c r="AE566">
        <v>7</v>
      </c>
      <c r="AF566">
        <v>12</v>
      </c>
    </row>
    <row r="567" spans="1:32" x14ac:dyDescent="0.3">
      <c r="A567" t="s">
        <v>3994</v>
      </c>
      <c r="B567" t="s">
        <v>3995</v>
      </c>
      <c r="C567" t="s">
        <v>267</v>
      </c>
      <c r="D567" t="s">
        <v>3996</v>
      </c>
      <c r="E567" t="s">
        <v>3841</v>
      </c>
      <c r="F567">
        <v>585</v>
      </c>
      <c r="G567">
        <v>585</v>
      </c>
      <c r="H567">
        <v>452</v>
      </c>
      <c r="I567">
        <v>450</v>
      </c>
      <c r="J567">
        <v>253</v>
      </c>
      <c r="K567">
        <v>63</v>
      </c>
      <c r="L567">
        <v>516</v>
      </c>
      <c r="M567">
        <v>69</v>
      </c>
      <c r="N567">
        <v>0.77264957264957301</v>
      </c>
      <c r="O567">
        <v>205.21111111111099</v>
      </c>
      <c r="P567">
        <v>0.24901185770751</v>
      </c>
      <c r="Q567">
        <v>1.0793329219799801</v>
      </c>
      <c r="R567">
        <v>0.16134930048653201</v>
      </c>
      <c r="S567">
        <v>-1.90074173489217</v>
      </c>
      <c r="T567">
        <v>224.30767590618299</v>
      </c>
      <c r="U567">
        <v>131.62744254474001</v>
      </c>
      <c r="V567">
        <v>-0.14508042111796901</v>
      </c>
      <c r="W567">
        <v>0.39337613529595999</v>
      </c>
      <c r="X567">
        <v>0.178059483080203</v>
      </c>
      <c r="Y567">
        <v>-0.81076433049861596</v>
      </c>
      <c r="Z567">
        <v>-2.4261077249251302</v>
      </c>
      <c r="AA567">
        <v>-0.16683568459001299</v>
      </c>
      <c r="AB567">
        <v>-0.98584386248651501</v>
      </c>
      <c r="AC567">
        <v>0</v>
      </c>
      <c r="AD567">
        <v>5</v>
      </c>
      <c r="AE567">
        <v>7</v>
      </c>
      <c r="AF567">
        <v>12</v>
      </c>
    </row>
    <row r="568" spans="1:32" x14ac:dyDescent="0.3">
      <c r="A568" t="s">
        <v>4050</v>
      </c>
      <c r="B568" t="s">
        <v>4051</v>
      </c>
      <c r="C568" t="s">
        <v>88</v>
      </c>
      <c r="D568" t="s">
        <v>4052</v>
      </c>
      <c r="E568" t="s">
        <v>3841</v>
      </c>
      <c r="F568">
        <v>233</v>
      </c>
      <c r="G568">
        <v>233</v>
      </c>
      <c r="H568">
        <v>180</v>
      </c>
      <c r="I568">
        <v>144</v>
      </c>
      <c r="J568">
        <v>95</v>
      </c>
      <c r="K568">
        <v>26</v>
      </c>
      <c r="L568">
        <v>192</v>
      </c>
      <c r="M568">
        <v>41</v>
      </c>
      <c r="N568">
        <v>0.77253218884120201</v>
      </c>
      <c r="O568">
        <v>240.798611111111</v>
      </c>
      <c r="P568">
        <v>0.27368421052631597</v>
      </c>
      <c r="Q568">
        <v>1.0793329219799801</v>
      </c>
      <c r="R568">
        <v>0.16134930048653201</v>
      </c>
      <c r="S568">
        <v>-1.9014692484792499</v>
      </c>
      <c r="T568">
        <v>224.30767590618299</v>
      </c>
      <c r="U568">
        <v>131.62744254474001</v>
      </c>
      <c r="V568">
        <v>0.125284932124412</v>
      </c>
      <c r="W568">
        <v>0.39337613529595999</v>
      </c>
      <c r="X568">
        <v>0.178059483080203</v>
      </c>
      <c r="Y568">
        <v>-0.67220191083971603</v>
      </c>
      <c r="Z568">
        <v>-2.4270183724452501</v>
      </c>
      <c r="AA568">
        <v>0.16522476798084801</v>
      </c>
      <c r="AB568">
        <v>-0.82888008189405005</v>
      </c>
      <c r="AC568">
        <v>0</v>
      </c>
      <c r="AD568">
        <v>5</v>
      </c>
      <c r="AE568">
        <v>7</v>
      </c>
      <c r="AF568">
        <v>12</v>
      </c>
    </row>
    <row r="569" spans="1:32" x14ac:dyDescent="0.3">
      <c r="A569" t="s">
        <v>2850</v>
      </c>
      <c r="B569" t="s">
        <v>2851</v>
      </c>
      <c r="C569" t="s">
        <v>139</v>
      </c>
      <c r="D569" t="s">
        <v>2852</v>
      </c>
      <c r="E569" t="s">
        <v>3841</v>
      </c>
      <c r="F569">
        <v>227</v>
      </c>
      <c r="G569">
        <v>227</v>
      </c>
      <c r="H569">
        <v>124</v>
      </c>
      <c r="I569">
        <v>233</v>
      </c>
      <c r="J569">
        <v>142</v>
      </c>
      <c r="K569">
        <v>40</v>
      </c>
      <c r="L569">
        <v>225</v>
      </c>
      <c r="M569">
        <v>2</v>
      </c>
      <c r="N569">
        <v>0.54625550660792999</v>
      </c>
      <c r="O569">
        <v>222.44635193133001</v>
      </c>
      <c r="P569">
        <v>0.28169014084506999</v>
      </c>
      <c r="Q569">
        <v>1.0793329219799801</v>
      </c>
      <c r="R569">
        <v>0.16134930048653201</v>
      </c>
      <c r="S569">
        <v>-3.3038718715520399</v>
      </c>
      <c r="T569">
        <v>224.30767590618299</v>
      </c>
      <c r="U569">
        <v>131.62744254474001</v>
      </c>
      <c r="V569">
        <v>-1.41408504098241E-2</v>
      </c>
      <c r="W569">
        <v>0.39337613529595999</v>
      </c>
      <c r="X569">
        <v>0.178059483080203</v>
      </c>
      <c r="Y569">
        <v>-0.62723979941345398</v>
      </c>
      <c r="Z569">
        <v>-4.1824419048487398</v>
      </c>
      <c r="AA569">
        <v>-6.0168052944787904E-3</v>
      </c>
      <c r="AB569">
        <v>-0.77794691393798399</v>
      </c>
      <c r="AC569">
        <v>0</v>
      </c>
      <c r="AD569">
        <v>5</v>
      </c>
      <c r="AE569">
        <v>7</v>
      </c>
      <c r="AF569">
        <v>12</v>
      </c>
    </row>
    <row r="570" spans="1:32" x14ac:dyDescent="0.3">
      <c r="A570" t="s">
        <v>3098</v>
      </c>
      <c r="B570" t="s">
        <v>3099</v>
      </c>
      <c r="C570" t="s">
        <v>646</v>
      </c>
      <c r="D570" t="s">
        <v>3100</v>
      </c>
      <c r="E570" t="s">
        <v>3841</v>
      </c>
      <c r="F570">
        <v>1205</v>
      </c>
      <c r="G570">
        <v>1205</v>
      </c>
      <c r="H570">
        <v>317</v>
      </c>
      <c r="I570">
        <v>1225</v>
      </c>
      <c r="J570">
        <v>756</v>
      </c>
      <c r="K570">
        <v>224</v>
      </c>
      <c r="L570">
        <v>1191</v>
      </c>
      <c r="M570">
        <v>14</v>
      </c>
      <c r="N570">
        <v>0.26307053941908698</v>
      </c>
      <c r="O570">
        <v>225.25714285714301</v>
      </c>
      <c r="P570">
        <v>0.296296296296296</v>
      </c>
      <c r="Q570">
        <v>1.0793329219799801</v>
      </c>
      <c r="R570">
        <v>0.16134930048653201</v>
      </c>
      <c r="S570">
        <v>-5.0589768911271404</v>
      </c>
      <c r="T570">
        <v>224.30767590618299</v>
      </c>
      <c r="U570">
        <v>131.62744254474001</v>
      </c>
      <c r="V570">
        <v>7.2132902729364397E-3</v>
      </c>
      <c r="W570">
        <v>0.39337613529595999</v>
      </c>
      <c r="X570">
        <v>0.178059483080203</v>
      </c>
      <c r="Y570">
        <v>-0.54521015853975296</v>
      </c>
      <c r="Z570">
        <v>-6.3793521234356003</v>
      </c>
      <c r="AA570">
        <v>2.0210170663577401E-2</v>
      </c>
      <c r="AB570">
        <v>-0.68502357596601204</v>
      </c>
      <c r="AC570">
        <v>0</v>
      </c>
      <c r="AD570">
        <v>5</v>
      </c>
      <c r="AE570">
        <v>7</v>
      </c>
      <c r="AF570">
        <v>12</v>
      </c>
    </row>
    <row r="571" spans="1:32" x14ac:dyDescent="0.3">
      <c r="A571" t="s">
        <v>3324</v>
      </c>
      <c r="B571" t="s">
        <v>3325</v>
      </c>
      <c r="C571" t="s">
        <v>1928</v>
      </c>
      <c r="D571" t="s">
        <v>3326</v>
      </c>
      <c r="E571" t="s">
        <v>3841</v>
      </c>
      <c r="F571">
        <v>77</v>
      </c>
      <c r="G571">
        <v>77</v>
      </c>
      <c r="H571">
        <v>76</v>
      </c>
      <c r="I571">
        <v>76</v>
      </c>
      <c r="J571">
        <v>84</v>
      </c>
      <c r="K571">
        <v>19</v>
      </c>
      <c r="L571">
        <v>77</v>
      </c>
      <c r="M571">
        <v>0</v>
      </c>
      <c r="N571">
        <v>0.98701298701298701</v>
      </c>
      <c r="O571">
        <v>403.42105263157902</v>
      </c>
      <c r="P571">
        <v>0.226190476190476</v>
      </c>
      <c r="Q571">
        <v>1.0793329219799801</v>
      </c>
      <c r="R571">
        <v>0.16134930048653201</v>
      </c>
      <c r="S571">
        <v>-0.57217437378787905</v>
      </c>
      <c r="T571">
        <v>224.30767590618299</v>
      </c>
      <c r="U571">
        <v>131.62744254474001</v>
      </c>
      <c r="V571">
        <v>1.3607601368120099</v>
      </c>
      <c r="W571">
        <v>0.39337613529595999</v>
      </c>
      <c r="X571">
        <v>0.178059483080203</v>
      </c>
      <c r="Y571">
        <v>-0.93893150880472398</v>
      </c>
      <c r="Z571">
        <v>-0.76310569419901197</v>
      </c>
      <c r="AA571">
        <v>1.6826250217065899</v>
      </c>
      <c r="AB571">
        <v>-1.1310318932983201</v>
      </c>
      <c r="AC571">
        <v>3</v>
      </c>
      <c r="AD571">
        <v>1</v>
      </c>
      <c r="AE571">
        <v>8</v>
      </c>
      <c r="AF571">
        <v>12</v>
      </c>
    </row>
    <row r="572" spans="1:32" x14ac:dyDescent="0.3">
      <c r="A572" t="s">
        <v>1867</v>
      </c>
      <c r="B572" t="s">
        <v>1868</v>
      </c>
      <c r="C572" t="s">
        <v>293</v>
      </c>
      <c r="D572" t="s">
        <v>1869</v>
      </c>
      <c r="E572" t="s">
        <v>3841</v>
      </c>
      <c r="F572">
        <v>1764</v>
      </c>
      <c r="G572">
        <v>1764</v>
      </c>
      <c r="H572">
        <v>1507</v>
      </c>
      <c r="I572">
        <v>1488</v>
      </c>
      <c r="J572">
        <v>1239</v>
      </c>
      <c r="K572">
        <v>250</v>
      </c>
      <c r="L572">
        <v>1736</v>
      </c>
      <c r="M572">
        <v>28</v>
      </c>
      <c r="N572">
        <v>0.854308390022676</v>
      </c>
      <c r="O572">
        <v>303.92137096774201</v>
      </c>
      <c r="P572">
        <v>0.201775625504439</v>
      </c>
      <c r="Q572">
        <v>1.0793329219799801</v>
      </c>
      <c r="R572">
        <v>0.16134930048653201</v>
      </c>
      <c r="S572">
        <v>-1.39464212908743</v>
      </c>
      <c r="T572">
        <v>224.30767590618299</v>
      </c>
      <c r="U572">
        <v>131.62744254474001</v>
      </c>
      <c r="V572">
        <v>0.60484116018966005</v>
      </c>
      <c r="W572">
        <v>0.39337613529595999</v>
      </c>
      <c r="X572">
        <v>0.178059483080203</v>
      </c>
      <c r="Y572">
        <v>-1.07604777053755</v>
      </c>
      <c r="Z572">
        <v>-1.7926097956192399</v>
      </c>
      <c r="AA572">
        <v>0.75421169332021298</v>
      </c>
      <c r="AB572">
        <v>-1.2863574633574499</v>
      </c>
      <c r="AC572">
        <v>1</v>
      </c>
      <c r="AD572">
        <v>3</v>
      </c>
      <c r="AE572">
        <v>8</v>
      </c>
      <c r="AF572">
        <v>12</v>
      </c>
    </row>
    <row r="573" spans="1:32" x14ac:dyDescent="0.3">
      <c r="A573" t="s">
        <v>4043</v>
      </c>
      <c r="B573" t="s">
        <v>4044</v>
      </c>
      <c r="C573" t="s">
        <v>755</v>
      </c>
      <c r="D573" t="s">
        <v>3197</v>
      </c>
      <c r="E573" t="s">
        <v>3841</v>
      </c>
      <c r="F573">
        <v>395</v>
      </c>
      <c r="G573">
        <v>395</v>
      </c>
      <c r="H573">
        <v>257</v>
      </c>
      <c r="I573">
        <v>231</v>
      </c>
      <c r="J573">
        <v>164</v>
      </c>
      <c r="K573">
        <v>29</v>
      </c>
      <c r="L573">
        <v>395</v>
      </c>
      <c r="M573">
        <v>0</v>
      </c>
      <c r="N573">
        <v>0.65063291139240498</v>
      </c>
      <c r="O573">
        <v>259.13419913419898</v>
      </c>
      <c r="P573">
        <v>0.176829268292683</v>
      </c>
      <c r="Q573">
        <v>1.0793329219799801</v>
      </c>
      <c r="R573">
        <v>0.16134930048653201</v>
      </c>
      <c r="S573">
        <v>-2.6569685105226699</v>
      </c>
      <c r="T573">
        <v>224.30767590618299</v>
      </c>
      <c r="U573">
        <v>131.62744254474001</v>
      </c>
      <c r="V573">
        <v>0.264584060547847</v>
      </c>
      <c r="W573">
        <v>0.39337613529595999</v>
      </c>
      <c r="X573">
        <v>0.178059483080203</v>
      </c>
      <c r="Y573">
        <v>-1.2161490264786301</v>
      </c>
      <c r="Z573">
        <v>-3.3726962836849101</v>
      </c>
      <c r="AA573">
        <v>0.33631078574268802</v>
      </c>
      <c r="AB573">
        <v>-1.4450644407067199</v>
      </c>
      <c r="AC573">
        <v>0</v>
      </c>
      <c r="AD573">
        <v>4</v>
      </c>
      <c r="AE573">
        <v>8</v>
      </c>
      <c r="AF573">
        <v>12</v>
      </c>
    </row>
    <row r="574" spans="1:32" x14ac:dyDescent="0.3">
      <c r="A574" t="s">
        <v>1149</v>
      </c>
      <c r="B574" t="s">
        <v>1150</v>
      </c>
      <c r="C574" t="s">
        <v>1151</v>
      </c>
      <c r="D574" t="s">
        <v>1152</v>
      </c>
      <c r="E574" t="s">
        <v>3841</v>
      </c>
      <c r="F574">
        <v>892</v>
      </c>
      <c r="G574">
        <v>892</v>
      </c>
      <c r="H574">
        <v>662</v>
      </c>
      <c r="I574">
        <v>667</v>
      </c>
      <c r="J574">
        <v>545</v>
      </c>
      <c r="K574">
        <v>71</v>
      </c>
      <c r="L574">
        <v>890</v>
      </c>
      <c r="M574">
        <v>2</v>
      </c>
      <c r="N574">
        <v>0.74215246636771304</v>
      </c>
      <c r="O574">
        <v>298.23838080959501</v>
      </c>
      <c r="P574">
        <v>0.13027522935779801</v>
      </c>
      <c r="Q574">
        <v>1.0793329219799801</v>
      </c>
      <c r="R574">
        <v>0.16134930048653201</v>
      </c>
      <c r="S574">
        <v>-2.0897546787964698</v>
      </c>
      <c r="T574">
        <v>224.30767590618299</v>
      </c>
      <c r="U574">
        <v>131.62744254474001</v>
      </c>
      <c r="V574">
        <v>0.56166634764086298</v>
      </c>
      <c r="W574">
        <v>0.39337613529595999</v>
      </c>
      <c r="X574">
        <v>0.178059483080203</v>
      </c>
      <c r="Y574">
        <v>-1.47760120037895</v>
      </c>
      <c r="Z574">
        <v>-2.6627001016075602</v>
      </c>
      <c r="AA574">
        <v>0.70118475172920502</v>
      </c>
      <c r="AB574">
        <v>-1.7412379757859699</v>
      </c>
      <c r="AC574">
        <v>0</v>
      </c>
      <c r="AD574">
        <v>3</v>
      </c>
      <c r="AE574">
        <v>9</v>
      </c>
      <c r="AF574">
        <v>12</v>
      </c>
    </row>
    <row r="575" spans="1:32" x14ac:dyDescent="0.3">
      <c r="A575" t="s">
        <v>3047</v>
      </c>
      <c r="B575" t="s">
        <v>3048</v>
      </c>
      <c r="C575" t="s">
        <v>108</v>
      </c>
      <c r="D575" t="s">
        <v>3049</v>
      </c>
      <c r="E575" t="s">
        <v>3841</v>
      </c>
      <c r="F575">
        <v>663</v>
      </c>
      <c r="G575">
        <v>663</v>
      </c>
      <c r="H575">
        <v>79</v>
      </c>
      <c r="I575">
        <v>438</v>
      </c>
      <c r="J575">
        <v>450</v>
      </c>
      <c r="K575">
        <v>35</v>
      </c>
      <c r="L575">
        <v>663</v>
      </c>
      <c r="M575">
        <v>0</v>
      </c>
      <c r="N575">
        <v>0.11915535444947201</v>
      </c>
      <c r="O575">
        <v>375</v>
      </c>
      <c r="P575">
        <v>7.7777777777777807E-2</v>
      </c>
      <c r="Q575">
        <v>1.0793329219799801</v>
      </c>
      <c r="R575">
        <v>0.16134930048653201</v>
      </c>
      <c r="S575">
        <v>-5.95092488554456</v>
      </c>
      <c r="T575">
        <v>224.30767590618299</v>
      </c>
      <c r="U575">
        <v>131.62744254474001</v>
      </c>
      <c r="V575">
        <v>1.14483971716305</v>
      </c>
      <c r="W575">
        <v>0.39337613529595999</v>
      </c>
      <c r="X575">
        <v>0.178059483080203</v>
      </c>
      <c r="Y575">
        <v>-1.77243217861095</v>
      </c>
      <c r="Z575">
        <v>-7.49582643211148</v>
      </c>
      <c r="AA575">
        <v>1.41743337859083</v>
      </c>
      <c r="AB575">
        <v>-2.0752230858395602</v>
      </c>
      <c r="AC575">
        <v>0</v>
      </c>
      <c r="AD575">
        <v>2</v>
      </c>
      <c r="AE575">
        <v>10</v>
      </c>
      <c r="AF575">
        <v>12</v>
      </c>
    </row>
    <row r="576" spans="1:32" x14ac:dyDescent="0.3">
      <c r="A576" t="s">
        <v>686</v>
      </c>
      <c r="B576" t="s">
        <v>687</v>
      </c>
      <c r="C576" t="s">
        <v>124</v>
      </c>
      <c r="D576" t="s">
        <v>688</v>
      </c>
      <c r="E576" t="s">
        <v>3841</v>
      </c>
      <c r="F576">
        <v>315</v>
      </c>
      <c r="G576">
        <v>311</v>
      </c>
      <c r="H576">
        <v>330</v>
      </c>
      <c r="I576">
        <v>336</v>
      </c>
      <c r="J576">
        <v>158</v>
      </c>
      <c r="K576">
        <v>124</v>
      </c>
      <c r="L576">
        <v>315</v>
      </c>
      <c r="M576">
        <v>-4</v>
      </c>
      <c r="N576">
        <v>1.0610932475884201</v>
      </c>
      <c r="O576">
        <v>171.63690476190499</v>
      </c>
      <c r="P576">
        <v>0.784810126582278</v>
      </c>
      <c r="Q576">
        <v>1.0793329219799801</v>
      </c>
      <c r="R576">
        <v>0.16134930048653201</v>
      </c>
      <c r="S576">
        <v>-0.113044644981766</v>
      </c>
      <c r="T576">
        <v>224.30767590618299</v>
      </c>
      <c r="U576">
        <v>131.62744254474001</v>
      </c>
      <c r="V576">
        <v>-0.40015037993597502</v>
      </c>
      <c r="W576">
        <v>0.39337613529595999</v>
      </c>
      <c r="X576">
        <v>0.178059483080203</v>
      </c>
      <c r="Y576">
        <v>2.1983327397957599</v>
      </c>
      <c r="Z576">
        <v>-0.18840117132359099</v>
      </c>
      <c r="AA576">
        <v>-0.48011046239190802</v>
      </c>
      <c r="AB576">
        <v>2.4228671970188298</v>
      </c>
      <c r="AC576">
        <v>5</v>
      </c>
      <c r="AD576">
        <v>6</v>
      </c>
      <c r="AE576">
        <v>0</v>
      </c>
      <c r="AF576">
        <v>11</v>
      </c>
    </row>
    <row r="577" spans="1:32" x14ac:dyDescent="0.3">
      <c r="A577" t="s">
        <v>2055</v>
      </c>
      <c r="B577" t="s">
        <v>2056</v>
      </c>
      <c r="C577" t="s">
        <v>100</v>
      </c>
      <c r="D577" t="s">
        <v>2057</v>
      </c>
      <c r="E577" t="s">
        <v>3841</v>
      </c>
      <c r="F577">
        <v>75</v>
      </c>
      <c r="G577">
        <v>75</v>
      </c>
      <c r="H577">
        <v>120</v>
      </c>
      <c r="I577">
        <v>116</v>
      </c>
      <c r="J577">
        <v>167</v>
      </c>
      <c r="K577">
        <v>110</v>
      </c>
      <c r="L577">
        <v>75</v>
      </c>
      <c r="M577">
        <v>0</v>
      </c>
      <c r="N577">
        <v>1.6</v>
      </c>
      <c r="O577">
        <v>525.47413793103499</v>
      </c>
      <c r="P577">
        <v>0.65868263473053901</v>
      </c>
      <c r="Q577">
        <v>1.0793329219799801</v>
      </c>
      <c r="R577">
        <v>0.16134930048653201</v>
      </c>
      <c r="S577">
        <v>3.22695590529369</v>
      </c>
      <c r="T577">
        <v>224.30767590618299</v>
      </c>
      <c r="U577">
        <v>131.62744254474001</v>
      </c>
      <c r="V577">
        <v>2.288021830421</v>
      </c>
      <c r="W577">
        <v>0.39337613529595999</v>
      </c>
      <c r="X577">
        <v>0.178059483080203</v>
      </c>
      <c r="Y577">
        <v>1.4899880357120801</v>
      </c>
      <c r="Z577">
        <v>3.9923636587845701</v>
      </c>
      <c r="AA577">
        <v>2.8214800337812602</v>
      </c>
      <c r="AB577">
        <v>1.6204529277723101</v>
      </c>
      <c r="AC577">
        <v>10</v>
      </c>
      <c r="AD577">
        <v>0</v>
      </c>
      <c r="AE577">
        <v>1</v>
      </c>
      <c r="AF577">
        <v>11</v>
      </c>
    </row>
    <row r="578" spans="1:32" x14ac:dyDescent="0.3">
      <c r="A578" t="s">
        <v>3768</v>
      </c>
      <c r="B578" t="s">
        <v>3769</v>
      </c>
      <c r="C578" t="s">
        <v>3770</v>
      </c>
      <c r="D578" t="s">
        <v>3771</v>
      </c>
      <c r="E578" t="s">
        <v>3841</v>
      </c>
      <c r="F578">
        <v>334</v>
      </c>
      <c r="G578">
        <v>334</v>
      </c>
      <c r="H578">
        <v>436</v>
      </c>
      <c r="I578">
        <v>452</v>
      </c>
      <c r="J578">
        <v>526</v>
      </c>
      <c r="K578">
        <v>357</v>
      </c>
      <c r="L578">
        <v>334</v>
      </c>
      <c r="M578">
        <v>0</v>
      </c>
      <c r="N578">
        <v>1.3053892215568901</v>
      </c>
      <c r="O578">
        <v>424.75663716814199</v>
      </c>
      <c r="P578">
        <v>0.67870722433460096</v>
      </c>
      <c r="Q578">
        <v>1.0793329219799801</v>
      </c>
      <c r="R578">
        <v>0.16134930048653201</v>
      </c>
      <c r="S578">
        <v>1.40103675005257</v>
      </c>
      <c r="T578">
        <v>224.30767590618299</v>
      </c>
      <c r="U578">
        <v>131.62744254474001</v>
      </c>
      <c r="V578">
        <v>1.5228508385994499</v>
      </c>
      <c r="W578">
        <v>0.39337613529595999</v>
      </c>
      <c r="X578">
        <v>0.178059483080203</v>
      </c>
      <c r="Y578">
        <v>1.60244814880273</v>
      </c>
      <c r="Z578">
        <v>1.7068135602304499</v>
      </c>
      <c r="AA578">
        <v>1.8817034581540799</v>
      </c>
      <c r="AB578">
        <v>1.7478479643198801</v>
      </c>
      <c r="AC578">
        <v>9</v>
      </c>
      <c r="AD578">
        <v>1</v>
      </c>
      <c r="AE578">
        <v>1</v>
      </c>
      <c r="AF578">
        <v>11</v>
      </c>
    </row>
    <row r="579" spans="1:32" x14ac:dyDescent="0.3">
      <c r="A579" t="s">
        <v>71</v>
      </c>
      <c r="B579" t="s">
        <v>72</v>
      </c>
      <c r="C579" t="s">
        <v>73</v>
      </c>
      <c r="D579" t="s">
        <v>74</v>
      </c>
      <c r="E579" t="s">
        <v>3841</v>
      </c>
      <c r="F579">
        <v>320</v>
      </c>
      <c r="G579">
        <v>320</v>
      </c>
      <c r="H579">
        <v>407</v>
      </c>
      <c r="I579">
        <v>408</v>
      </c>
      <c r="J579">
        <v>398</v>
      </c>
      <c r="K579">
        <v>261</v>
      </c>
      <c r="L579">
        <v>303</v>
      </c>
      <c r="M579">
        <v>17</v>
      </c>
      <c r="N579">
        <v>1.2718750000000001</v>
      </c>
      <c r="O579">
        <v>356.053921568627</v>
      </c>
      <c r="P579">
        <v>0.65577889447236204</v>
      </c>
      <c r="Q579">
        <v>1.0793329219799801</v>
      </c>
      <c r="R579">
        <v>0.16134930048653201</v>
      </c>
      <c r="S579">
        <v>1.1933245290771599</v>
      </c>
      <c r="T579">
        <v>224.30767590618299</v>
      </c>
      <c r="U579">
        <v>131.62744254474001</v>
      </c>
      <c r="V579">
        <v>1.00090257103995</v>
      </c>
      <c r="W579">
        <v>0.39337613529595999</v>
      </c>
      <c r="X579">
        <v>0.178059483080203</v>
      </c>
      <c r="Y579">
        <v>1.4736803378127801</v>
      </c>
      <c r="Z579">
        <v>1.4468148161685599</v>
      </c>
      <c r="AA579">
        <v>1.24065098650471</v>
      </c>
      <c r="AB579">
        <v>1.6019795356264901</v>
      </c>
      <c r="AC579">
        <v>8</v>
      </c>
      <c r="AD579">
        <v>2</v>
      </c>
      <c r="AE579">
        <v>1</v>
      </c>
      <c r="AF579">
        <v>11</v>
      </c>
    </row>
    <row r="580" spans="1:32" x14ac:dyDescent="0.3">
      <c r="A580" t="s">
        <v>1423</v>
      </c>
      <c r="B580" t="s">
        <v>1424</v>
      </c>
      <c r="C580" t="s">
        <v>539</v>
      </c>
      <c r="D580" t="s">
        <v>1425</v>
      </c>
      <c r="E580" t="s">
        <v>3841</v>
      </c>
      <c r="F580">
        <v>274</v>
      </c>
      <c r="G580">
        <v>274</v>
      </c>
      <c r="H580">
        <v>280</v>
      </c>
      <c r="I580">
        <v>247</v>
      </c>
      <c r="J580">
        <v>108</v>
      </c>
      <c r="K580">
        <v>75</v>
      </c>
      <c r="L580">
        <v>274</v>
      </c>
      <c r="M580">
        <v>0</v>
      </c>
      <c r="N580">
        <v>1.02189781021898</v>
      </c>
      <c r="O580">
        <v>159.59514170040501</v>
      </c>
      <c r="P580">
        <v>0.69444444444444398</v>
      </c>
      <c r="Q580">
        <v>1.0793329219799801</v>
      </c>
      <c r="R580">
        <v>0.16134930048653201</v>
      </c>
      <c r="S580">
        <v>-0.35596752875787502</v>
      </c>
      <c r="T580">
        <v>224.30767590618299</v>
      </c>
      <c r="U580">
        <v>131.62744254474001</v>
      </c>
      <c r="V580">
        <v>-0.49163406167207602</v>
      </c>
      <c r="W580">
        <v>0.39337613529595999</v>
      </c>
      <c r="X580">
        <v>0.178059483080203</v>
      </c>
      <c r="Y580">
        <v>1.6908299627764001</v>
      </c>
      <c r="Z580">
        <v>-0.49247401012472602</v>
      </c>
      <c r="AA580">
        <v>-0.59246995075025699</v>
      </c>
      <c r="AB580">
        <v>1.8479670564307</v>
      </c>
      <c r="AC580">
        <v>4</v>
      </c>
      <c r="AD580">
        <v>6</v>
      </c>
      <c r="AE580">
        <v>1</v>
      </c>
      <c r="AF580">
        <v>11</v>
      </c>
    </row>
    <row r="581" spans="1:32" x14ac:dyDescent="0.3">
      <c r="A581" t="s">
        <v>2874</v>
      </c>
      <c r="B581" t="s">
        <v>2875</v>
      </c>
      <c r="C581" t="s">
        <v>17</v>
      </c>
      <c r="D581" t="s">
        <v>2855</v>
      </c>
      <c r="E581" t="s">
        <v>3841</v>
      </c>
      <c r="F581">
        <v>273</v>
      </c>
      <c r="G581">
        <v>273</v>
      </c>
      <c r="H581">
        <v>274</v>
      </c>
      <c r="I581">
        <v>244</v>
      </c>
      <c r="J581">
        <v>109</v>
      </c>
      <c r="K581">
        <v>72</v>
      </c>
      <c r="L581">
        <v>272</v>
      </c>
      <c r="M581">
        <v>1</v>
      </c>
      <c r="N581">
        <v>1.0036630036630001</v>
      </c>
      <c r="O581">
        <v>163.05327868852501</v>
      </c>
      <c r="P581">
        <v>0.66055045871559603</v>
      </c>
      <c r="Q581">
        <v>1.0793329219799801</v>
      </c>
      <c r="R581">
        <v>0.16134930048653201</v>
      </c>
      <c r="S581">
        <v>-0.46898200419092301</v>
      </c>
      <c r="T581">
        <v>224.30767590618299</v>
      </c>
      <c r="U581">
        <v>131.62744254474001</v>
      </c>
      <c r="V581">
        <v>-0.46536190351672502</v>
      </c>
      <c r="W581">
        <v>0.39337613529595999</v>
      </c>
      <c r="X581">
        <v>0.178059483080203</v>
      </c>
      <c r="Y581">
        <v>1.5004779234324399</v>
      </c>
      <c r="Z581">
        <v>-0.633937143759432</v>
      </c>
      <c r="AA581">
        <v>-0.56020270710214803</v>
      </c>
      <c r="AB581">
        <v>1.63233589314368</v>
      </c>
      <c r="AC581">
        <v>4</v>
      </c>
      <c r="AD581">
        <v>6</v>
      </c>
      <c r="AE581">
        <v>1</v>
      </c>
      <c r="AF581">
        <v>11</v>
      </c>
    </row>
    <row r="582" spans="1:32" x14ac:dyDescent="0.3">
      <c r="A582" t="s">
        <v>2965</v>
      </c>
      <c r="B582" t="s">
        <v>2966</v>
      </c>
      <c r="C582" t="s">
        <v>346</v>
      </c>
      <c r="D582" t="s">
        <v>2967</v>
      </c>
      <c r="E582" t="s">
        <v>3841</v>
      </c>
      <c r="F582">
        <v>402</v>
      </c>
      <c r="G582">
        <v>402</v>
      </c>
      <c r="H582">
        <v>405</v>
      </c>
      <c r="I582">
        <v>361</v>
      </c>
      <c r="J582">
        <v>173</v>
      </c>
      <c r="K582">
        <v>115</v>
      </c>
      <c r="L582">
        <v>386</v>
      </c>
      <c r="M582">
        <v>16</v>
      </c>
      <c r="N582">
        <v>1.0074626865671601</v>
      </c>
      <c r="O582">
        <v>174.91689750692501</v>
      </c>
      <c r="P582">
        <v>0.66473988439306397</v>
      </c>
      <c r="Q582">
        <v>1.0793329219799801</v>
      </c>
      <c r="R582">
        <v>0.16134930048653201</v>
      </c>
      <c r="S582">
        <v>-0.44543258133812502</v>
      </c>
      <c r="T582">
        <v>224.30767590618299</v>
      </c>
      <c r="U582">
        <v>131.62744254474001</v>
      </c>
      <c r="V582">
        <v>-0.37523161921550002</v>
      </c>
      <c r="W582">
        <v>0.39337613529595999</v>
      </c>
      <c r="X582">
        <v>0.178059483080203</v>
      </c>
      <c r="Y582">
        <v>1.5240061602047601</v>
      </c>
      <c r="Z582">
        <v>-0.60445972381583302</v>
      </c>
      <c r="AA582">
        <v>-0.44950545008869403</v>
      </c>
      <c r="AB582">
        <v>1.6589887258781799</v>
      </c>
      <c r="AC582">
        <v>4</v>
      </c>
      <c r="AD582">
        <v>6</v>
      </c>
      <c r="AE582">
        <v>1</v>
      </c>
      <c r="AF582">
        <v>11</v>
      </c>
    </row>
    <row r="583" spans="1:32" x14ac:dyDescent="0.3">
      <c r="A583" t="s">
        <v>2151</v>
      </c>
      <c r="B583" t="s">
        <v>2152</v>
      </c>
      <c r="C583" t="s">
        <v>183</v>
      </c>
      <c r="D583" t="s">
        <v>2153</v>
      </c>
      <c r="E583" t="s">
        <v>3841</v>
      </c>
      <c r="F583">
        <v>161</v>
      </c>
      <c r="G583">
        <v>161</v>
      </c>
      <c r="H583">
        <v>155</v>
      </c>
      <c r="I583">
        <v>148</v>
      </c>
      <c r="J583">
        <v>62</v>
      </c>
      <c r="K583">
        <v>40</v>
      </c>
      <c r="L583">
        <v>146</v>
      </c>
      <c r="M583">
        <v>15</v>
      </c>
      <c r="N583">
        <v>0.96273291925465798</v>
      </c>
      <c r="O583">
        <v>152.90540540540499</v>
      </c>
      <c r="P583">
        <v>0.64516129032258096</v>
      </c>
      <c r="Q583">
        <v>1.0793329219799801</v>
      </c>
      <c r="R583">
        <v>0.16134930048653201</v>
      </c>
      <c r="S583">
        <v>-0.72265576840883305</v>
      </c>
      <c r="T583">
        <v>224.30767590618299</v>
      </c>
      <c r="U583">
        <v>131.62744254474001</v>
      </c>
      <c r="V583">
        <v>-0.54245732592204898</v>
      </c>
      <c r="W583">
        <v>0.39337613529595999</v>
      </c>
      <c r="X583">
        <v>0.178059483080203</v>
      </c>
      <c r="Y583">
        <v>1.4140508029735801</v>
      </c>
      <c r="Z583">
        <v>-0.95146713688351203</v>
      </c>
      <c r="AA583">
        <v>-0.65489065638277499</v>
      </c>
      <c r="AB583">
        <v>1.5344310816779201</v>
      </c>
      <c r="AC583">
        <v>3</v>
      </c>
      <c r="AD583">
        <v>7</v>
      </c>
      <c r="AE583">
        <v>1</v>
      </c>
      <c r="AF583">
        <v>11</v>
      </c>
    </row>
    <row r="584" spans="1:32" x14ac:dyDescent="0.3">
      <c r="A584" t="s">
        <v>63</v>
      </c>
      <c r="B584" t="s">
        <v>64</v>
      </c>
      <c r="C584" t="s">
        <v>65</v>
      </c>
      <c r="D584" t="s">
        <v>66</v>
      </c>
      <c r="E584" t="s">
        <v>3841</v>
      </c>
      <c r="F584">
        <v>188</v>
      </c>
      <c r="G584">
        <v>188</v>
      </c>
      <c r="H584">
        <v>251</v>
      </c>
      <c r="I584">
        <v>234</v>
      </c>
      <c r="J584">
        <v>326</v>
      </c>
      <c r="K584">
        <v>204</v>
      </c>
      <c r="L584">
        <v>188</v>
      </c>
      <c r="M584">
        <v>0</v>
      </c>
      <c r="N584">
        <v>1.33510638297872</v>
      </c>
      <c r="O584">
        <v>508.50427350427299</v>
      </c>
      <c r="P584">
        <v>0.625766871165644</v>
      </c>
      <c r="Q584">
        <v>1.0793329219799801</v>
      </c>
      <c r="R584">
        <v>0.16134930048653201</v>
      </c>
      <c r="S584">
        <v>1.5852158033997299</v>
      </c>
      <c r="T584">
        <v>224.30767590618299</v>
      </c>
      <c r="U584">
        <v>131.62744254474001</v>
      </c>
      <c r="V584">
        <v>2.1590983772361199</v>
      </c>
      <c r="W584">
        <v>0.39337613529595999</v>
      </c>
      <c r="X584">
        <v>0.178059483080203</v>
      </c>
      <c r="Y584">
        <v>1.3051297906161501</v>
      </c>
      <c r="Z584">
        <v>1.93735523143255</v>
      </c>
      <c r="AA584">
        <v>2.66313733306847</v>
      </c>
      <c r="AB584">
        <v>1.4110451453781101</v>
      </c>
      <c r="AC584">
        <v>9</v>
      </c>
      <c r="AD584">
        <v>0</v>
      </c>
      <c r="AE584">
        <v>2</v>
      </c>
      <c r="AF584">
        <v>11</v>
      </c>
    </row>
    <row r="585" spans="1:32" x14ac:dyDescent="0.3">
      <c r="A585" t="s">
        <v>629</v>
      </c>
      <c r="B585" t="s">
        <v>630</v>
      </c>
      <c r="C585" t="s">
        <v>158</v>
      </c>
      <c r="D585" t="s">
        <v>631</v>
      </c>
      <c r="E585" t="s">
        <v>3841</v>
      </c>
      <c r="F585">
        <v>319</v>
      </c>
      <c r="G585">
        <v>319</v>
      </c>
      <c r="H585">
        <v>379</v>
      </c>
      <c r="I585">
        <v>419</v>
      </c>
      <c r="J585">
        <v>424</v>
      </c>
      <c r="K585">
        <v>256</v>
      </c>
      <c r="L585">
        <v>304</v>
      </c>
      <c r="M585">
        <v>15</v>
      </c>
      <c r="N585">
        <v>1.1880877742946701</v>
      </c>
      <c r="O585">
        <v>369.35560859188502</v>
      </c>
      <c r="P585">
        <v>0.60377358490566002</v>
      </c>
      <c r="Q585">
        <v>1.0793329219799801</v>
      </c>
      <c r="R585">
        <v>0.16134930048653201</v>
      </c>
      <c r="S585">
        <v>0.67403361518612903</v>
      </c>
      <c r="T585">
        <v>224.30767590618299</v>
      </c>
      <c r="U585">
        <v>131.62744254474001</v>
      </c>
      <c r="V585">
        <v>1.10195814703609</v>
      </c>
      <c r="W585">
        <v>0.39337613529595999</v>
      </c>
      <c r="X585">
        <v>0.178059483080203</v>
      </c>
      <c r="Y585">
        <v>1.1816132787206399</v>
      </c>
      <c r="Z585">
        <v>0.79680498631649599</v>
      </c>
      <c r="AA585">
        <v>1.3647665948756</v>
      </c>
      <c r="AB585">
        <v>1.27112539859222</v>
      </c>
      <c r="AC585">
        <v>7</v>
      </c>
      <c r="AD585">
        <v>2</v>
      </c>
      <c r="AE585">
        <v>2</v>
      </c>
      <c r="AF585">
        <v>11</v>
      </c>
    </row>
    <row r="586" spans="1:32" x14ac:dyDescent="0.3">
      <c r="A586" t="s">
        <v>43</v>
      </c>
      <c r="B586" t="s">
        <v>44</v>
      </c>
      <c r="C586" t="s">
        <v>45</v>
      </c>
      <c r="D586" t="s">
        <v>46</v>
      </c>
      <c r="E586" t="s">
        <v>3841</v>
      </c>
      <c r="F586">
        <v>205</v>
      </c>
      <c r="G586">
        <v>205</v>
      </c>
      <c r="H586">
        <v>222</v>
      </c>
      <c r="I586">
        <v>196</v>
      </c>
      <c r="J586">
        <v>143</v>
      </c>
      <c r="K586">
        <v>87</v>
      </c>
      <c r="L586">
        <v>205</v>
      </c>
      <c r="M586">
        <v>0</v>
      </c>
      <c r="N586">
        <v>1.0829268292682901</v>
      </c>
      <c r="O586">
        <v>266.30102040816303</v>
      </c>
      <c r="P586">
        <v>0.608391608391608</v>
      </c>
      <c r="Q586">
        <v>1.0793329219799801</v>
      </c>
      <c r="R586">
        <v>0.16134930048653201</v>
      </c>
      <c r="S586">
        <v>2.2274080380112901E-2</v>
      </c>
      <c r="T586">
        <v>224.30767590618299</v>
      </c>
      <c r="U586">
        <v>131.62744254474001</v>
      </c>
      <c r="V586">
        <v>0.31903183477644698</v>
      </c>
      <c r="W586">
        <v>0.39337613529595999</v>
      </c>
      <c r="X586">
        <v>0.178059483080203</v>
      </c>
      <c r="Y586">
        <v>1.20754856397511</v>
      </c>
      <c r="Z586">
        <v>-1.9019232808236499E-2</v>
      </c>
      <c r="AA586">
        <v>0.40318308404200698</v>
      </c>
      <c r="AB586">
        <v>1.30050494056548</v>
      </c>
      <c r="AC586">
        <v>5</v>
      </c>
      <c r="AD586">
        <v>4</v>
      </c>
      <c r="AE586">
        <v>2</v>
      </c>
      <c r="AF586">
        <v>11</v>
      </c>
    </row>
    <row r="587" spans="1:32" x14ac:dyDescent="0.3">
      <c r="A587" t="s">
        <v>658</v>
      </c>
      <c r="B587" t="s">
        <v>659</v>
      </c>
      <c r="C587" t="s">
        <v>17</v>
      </c>
      <c r="D587" t="s">
        <v>660</v>
      </c>
      <c r="E587" t="s">
        <v>3841</v>
      </c>
      <c r="F587">
        <v>222</v>
      </c>
      <c r="G587">
        <v>222</v>
      </c>
      <c r="H587">
        <v>243</v>
      </c>
      <c r="I587">
        <v>188</v>
      </c>
      <c r="J587">
        <v>147</v>
      </c>
      <c r="K587">
        <v>94</v>
      </c>
      <c r="L587">
        <v>202</v>
      </c>
      <c r="M587">
        <v>20</v>
      </c>
      <c r="N587">
        <v>1.0945945945945901</v>
      </c>
      <c r="O587">
        <v>285.39893617021301</v>
      </c>
      <c r="P587">
        <v>0.63945578231292499</v>
      </c>
      <c r="Q587">
        <v>1.0793329219799801</v>
      </c>
      <c r="R587">
        <v>0.16134930048653201</v>
      </c>
      <c r="S587">
        <v>9.45877829565656E-2</v>
      </c>
      <c r="T587">
        <v>224.30767590618299</v>
      </c>
      <c r="U587">
        <v>131.62744254474001</v>
      </c>
      <c r="V587">
        <v>0.46412251946067001</v>
      </c>
      <c r="W587">
        <v>0.39337613529595999</v>
      </c>
      <c r="X587">
        <v>0.178059483080203</v>
      </c>
      <c r="Y587">
        <v>1.38200809504835</v>
      </c>
      <c r="Z587">
        <v>7.1497693735863094E-2</v>
      </c>
      <c r="AA587">
        <v>0.581382242485459</v>
      </c>
      <c r="AB587">
        <v>1.49813303933177</v>
      </c>
      <c r="AC587">
        <v>5</v>
      </c>
      <c r="AD587">
        <v>4</v>
      </c>
      <c r="AE587">
        <v>2</v>
      </c>
      <c r="AF587">
        <v>11</v>
      </c>
    </row>
    <row r="588" spans="1:32" x14ac:dyDescent="0.3">
      <c r="A588" t="s">
        <v>2389</v>
      </c>
      <c r="B588" t="s">
        <v>2390</v>
      </c>
      <c r="C588" t="s">
        <v>211</v>
      </c>
      <c r="D588" t="s">
        <v>1347</v>
      </c>
      <c r="E588" t="s">
        <v>3841</v>
      </c>
      <c r="F588">
        <v>353</v>
      </c>
      <c r="G588">
        <v>353</v>
      </c>
      <c r="H588">
        <v>356</v>
      </c>
      <c r="I588">
        <v>321</v>
      </c>
      <c r="J588">
        <v>192</v>
      </c>
      <c r="K588">
        <v>111</v>
      </c>
      <c r="L588">
        <v>353</v>
      </c>
      <c r="M588">
        <v>0</v>
      </c>
      <c r="N588">
        <v>1.00849858356941</v>
      </c>
      <c r="O588">
        <v>218.317757009346</v>
      </c>
      <c r="P588">
        <v>0.578125</v>
      </c>
      <c r="Q588">
        <v>1.0793329219799801</v>
      </c>
      <c r="R588">
        <v>0.16134930048653201</v>
      </c>
      <c r="S588">
        <v>-0.439012367558968</v>
      </c>
      <c r="T588">
        <v>224.30767590618299</v>
      </c>
      <c r="U588">
        <v>131.62744254474001</v>
      </c>
      <c r="V588">
        <v>-4.5506611547220598E-2</v>
      </c>
      <c r="W588">
        <v>0.39337613529595999</v>
      </c>
      <c r="X588">
        <v>0.178059483080203</v>
      </c>
      <c r="Y588">
        <v>1.03756824128724</v>
      </c>
      <c r="Z588">
        <v>-0.59642337664593104</v>
      </c>
      <c r="AA588">
        <v>-4.4539969278349502E-2</v>
      </c>
      <c r="AB588">
        <v>1.1079508978380599</v>
      </c>
      <c r="AC588">
        <v>4</v>
      </c>
      <c r="AD588">
        <v>5</v>
      </c>
      <c r="AE588">
        <v>2</v>
      </c>
      <c r="AF588">
        <v>11</v>
      </c>
    </row>
    <row r="589" spans="1:32" x14ac:dyDescent="0.3">
      <c r="A589" t="s">
        <v>2638</v>
      </c>
      <c r="B589" t="s">
        <v>2639</v>
      </c>
      <c r="C589" t="s">
        <v>33</v>
      </c>
      <c r="D589" t="s">
        <v>2640</v>
      </c>
      <c r="E589" t="s">
        <v>3841</v>
      </c>
      <c r="F589">
        <v>186</v>
      </c>
      <c r="G589">
        <v>170</v>
      </c>
      <c r="H589">
        <v>202</v>
      </c>
      <c r="I589">
        <v>178</v>
      </c>
      <c r="J589">
        <v>206</v>
      </c>
      <c r="K589">
        <v>112</v>
      </c>
      <c r="L589">
        <v>186</v>
      </c>
      <c r="M589">
        <v>-16</v>
      </c>
      <c r="N589">
        <v>1.1882352941176499</v>
      </c>
      <c r="O589">
        <v>422.41573033707903</v>
      </c>
      <c r="P589">
        <v>0.54368932038834905</v>
      </c>
      <c r="Q589">
        <v>1.0793329219799801</v>
      </c>
      <c r="R589">
        <v>0.16134930048653201</v>
      </c>
      <c r="S589">
        <v>0.67494790376706104</v>
      </c>
      <c r="T589">
        <v>224.30767590618299</v>
      </c>
      <c r="U589">
        <v>131.62744254474001</v>
      </c>
      <c r="V589">
        <v>1.5050665013381099</v>
      </c>
      <c r="W589">
        <v>0.39337613529595999</v>
      </c>
      <c r="X589">
        <v>0.178059483080203</v>
      </c>
      <c r="Y589">
        <v>0.84417399451106301</v>
      </c>
      <c r="Z589">
        <v>0.79794942491349397</v>
      </c>
      <c r="AA589">
        <v>1.85986088472945</v>
      </c>
      <c r="AB589">
        <v>0.88887351600864495</v>
      </c>
      <c r="AC589">
        <v>7</v>
      </c>
      <c r="AD589">
        <v>1</v>
      </c>
      <c r="AE589">
        <v>3</v>
      </c>
      <c r="AF589">
        <v>11</v>
      </c>
    </row>
    <row r="590" spans="1:32" x14ac:dyDescent="0.3">
      <c r="A590" t="s">
        <v>812</v>
      </c>
      <c r="B590" t="s">
        <v>813</v>
      </c>
      <c r="C590" t="s">
        <v>456</v>
      </c>
      <c r="D590" t="s">
        <v>814</v>
      </c>
      <c r="E590" t="s">
        <v>3841</v>
      </c>
      <c r="F590">
        <v>340</v>
      </c>
      <c r="G590">
        <v>340</v>
      </c>
      <c r="H590">
        <v>367</v>
      </c>
      <c r="I590">
        <v>349</v>
      </c>
      <c r="J590">
        <v>311</v>
      </c>
      <c r="K590">
        <v>158</v>
      </c>
      <c r="L590">
        <v>309</v>
      </c>
      <c r="M590">
        <v>31</v>
      </c>
      <c r="N590">
        <v>1.0794117647058801</v>
      </c>
      <c r="O590">
        <v>325.25787965616001</v>
      </c>
      <c r="P590">
        <v>0.50803858520900302</v>
      </c>
      <c r="Q590">
        <v>1.0793329219799801</v>
      </c>
      <c r="R590">
        <v>0.16134930048653201</v>
      </c>
      <c r="S590">
        <v>4.8864622073840403E-4</v>
      </c>
      <c r="T590">
        <v>224.30767590618299</v>
      </c>
      <c r="U590">
        <v>131.62744254474001</v>
      </c>
      <c r="V590">
        <v>0.76693888294353196</v>
      </c>
      <c r="W590">
        <v>0.39337613529595999</v>
      </c>
      <c r="X590">
        <v>0.178059483080203</v>
      </c>
      <c r="Y590">
        <v>0.64395587322578296</v>
      </c>
      <c r="Z590">
        <v>-4.6288622609576002E-2</v>
      </c>
      <c r="AA590">
        <v>0.95329875285961196</v>
      </c>
      <c r="AB590">
        <v>0.66206603575951195</v>
      </c>
      <c r="AC590">
        <v>5</v>
      </c>
      <c r="AD590">
        <v>3</v>
      </c>
      <c r="AE590">
        <v>3</v>
      </c>
      <c r="AF590">
        <v>11</v>
      </c>
    </row>
    <row r="591" spans="1:32" x14ac:dyDescent="0.3">
      <c r="A591" t="s">
        <v>3233</v>
      </c>
      <c r="B591" t="s">
        <v>3234</v>
      </c>
      <c r="C591" t="s">
        <v>3235</v>
      </c>
      <c r="D591" t="s">
        <v>3236</v>
      </c>
      <c r="E591" t="s">
        <v>3841</v>
      </c>
      <c r="F591">
        <v>301</v>
      </c>
      <c r="G591">
        <v>301</v>
      </c>
      <c r="H591">
        <v>310</v>
      </c>
      <c r="I591">
        <v>295</v>
      </c>
      <c r="J591">
        <v>204</v>
      </c>
      <c r="K591">
        <v>106</v>
      </c>
      <c r="L591">
        <v>301</v>
      </c>
      <c r="M591">
        <v>0</v>
      </c>
      <c r="N591">
        <v>1.0299003322259099</v>
      </c>
      <c r="O591">
        <v>252.406779661017</v>
      </c>
      <c r="P591">
        <v>0.51960784313725505</v>
      </c>
      <c r="Q591">
        <v>1.0793329219799801</v>
      </c>
      <c r="R591">
        <v>0.16134930048653201</v>
      </c>
      <c r="S591">
        <v>-0.306370028286508</v>
      </c>
      <c r="T591">
        <v>224.30767590618299</v>
      </c>
      <c r="U591">
        <v>131.62744254474001</v>
      </c>
      <c r="V591">
        <v>0.213474509658445</v>
      </c>
      <c r="W591">
        <v>0.39337613529595999</v>
      </c>
      <c r="X591">
        <v>0.178059483080203</v>
      </c>
      <c r="Y591">
        <v>0.70892999158285197</v>
      </c>
      <c r="Z591">
        <v>-0.43039153962487497</v>
      </c>
      <c r="AA591">
        <v>0.27353846526783299</v>
      </c>
      <c r="AB591">
        <v>0.73566884439329405</v>
      </c>
      <c r="AC591">
        <v>4</v>
      </c>
      <c r="AD591">
        <v>4</v>
      </c>
      <c r="AE591">
        <v>3</v>
      </c>
      <c r="AF591">
        <v>11</v>
      </c>
    </row>
    <row r="592" spans="1:32" x14ac:dyDescent="0.3">
      <c r="A592" t="s">
        <v>1498</v>
      </c>
      <c r="B592" t="s">
        <v>1499</v>
      </c>
      <c r="C592" t="s">
        <v>1500</v>
      </c>
      <c r="D592" t="s">
        <v>1501</v>
      </c>
      <c r="E592" t="s">
        <v>3841</v>
      </c>
      <c r="F592">
        <v>198</v>
      </c>
      <c r="G592">
        <v>198</v>
      </c>
      <c r="H592">
        <v>240</v>
      </c>
      <c r="I592">
        <v>191</v>
      </c>
      <c r="J592">
        <v>294</v>
      </c>
      <c r="K592">
        <v>146</v>
      </c>
      <c r="L592">
        <v>198</v>
      </c>
      <c r="M592">
        <v>0</v>
      </c>
      <c r="N592">
        <v>1.2121212121212099</v>
      </c>
      <c r="O592">
        <v>561.83246073298403</v>
      </c>
      <c r="P592">
        <v>0.49659863945578198</v>
      </c>
      <c r="Q592">
        <v>1.0793329219799801</v>
      </c>
      <c r="R592">
        <v>0.16134930048653201</v>
      </c>
      <c r="S592">
        <v>0.82298646316297797</v>
      </c>
      <c r="T592">
        <v>224.30767590618299</v>
      </c>
      <c r="U592">
        <v>131.62744254474001</v>
      </c>
      <c r="V592">
        <v>2.5642432786162801</v>
      </c>
      <c r="W592">
        <v>0.39337613529595999</v>
      </c>
      <c r="X592">
        <v>0.178059483080203</v>
      </c>
      <c r="Y592">
        <v>0.57970798507444998</v>
      </c>
      <c r="Z592">
        <v>0.98325310774411101</v>
      </c>
      <c r="AA592">
        <v>3.1607328929124998</v>
      </c>
      <c r="AB592">
        <v>0.58928590212630705</v>
      </c>
      <c r="AC592">
        <v>7</v>
      </c>
      <c r="AD592">
        <v>0</v>
      </c>
      <c r="AE592">
        <v>4</v>
      </c>
      <c r="AF592">
        <v>11</v>
      </c>
    </row>
    <row r="593" spans="1:32" x14ac:dyDescent="0.3">
      <c r="A593" t="s">
        <v>3973</v>
      </c>
      <c r="B593" t="s">
        <v>3974</v>
      </c>
      <c r="C593" t="s">
        <v>620</v>
      </c>
      <c r="D593" t="s">
        <v>3975</v>
      </c>
      <c r="E593" t="s">
        <v>3841</v>
      </c>
      <c r="F593">
        <v>136</v>
      </c>
      <c r="G593">
        <v>120</v>
      </c>
      <c r="H593">
        <v>144</v>
      </c>
      <c r="I593">
        <v>109</v>
      </c>
      <c r="J593">
        <v>169</v>
      </c>
      <c r="K593">
        <v>80</v>
      </c>
      <c r="L593">
        <v>136</v>
      </c>
      <c r="M593">
        <v>-16</v>
      </c>
      <c r="N593">
        <v>1.2</v>
      </c>
      <c r="O593">
        <v>565.91743119266096</v>
      </c>
      <c r="P593">
        <v>0.47337278106508901</v>
      </c>
      <c r="Q593">
        <v>1.0793329219799801</v>
      </c>
      <c r="R593">
        <v>0.16134930048653201</v>
      </c>
      <c r="S593">
        <v>0.74786241809639298</v>
      </c>
      <c r="T593">
        <v>224.30767590618299</v>
      </c>
      <c r="U593">
        <v>131.62744254474001</v>
      </c>
      <c r="V593">
        <v>2.59527761599078</v>
      </c>
      <c r="W593">
        <v>0.39337613529595999</v>
      </c>
      <c r="X593">
        <v>0.178059483080203</v>
      </c>
      <c r="Y593">
        <v>0.44926922388680801</v>
      </c>
      <c r="Z593">
        <v>0.88921840302409605</v>
      </c>
      <c r="AA593">
        <v>3.1988490050186802</v>
      </c>
      <c r="AB593">
        <v>0.44152461777365798</v>
      </c>
      <c r="AC593">
        <v>7</v>
      </c>
      <c r="AD593">
        <v>0</v>
      </c>
      <c r="AE593">
        <v>4</v>
      </c>
      <c r="AF593">
        <v>11</v>
      </c>
    </row>
    <row r="594" spans="1:32" x14ac:dyDescent="0.3">
      <c r="A594" t="s">
        <v>1564</v>
      </c>
      <c r="B594" t="s">
        <v>1565</v>
      </c>
      <c r="C594" t="s">
        <v>183</v>
      </c>
      <c r="D594" t="s">
        <v>1566</v>
      </c>
      <c r="E594" t="s">
        <v>3841</v>
      </c>
      <c r="F594">
        <v>186</v>
      </c>
      <c r="G594">
        <v>186</v>
      </c>
      <c r="H594">
        <v>215</v>
      </c>
      <c r="I594">
        <v>206</v>
      </c>
      <c r="J594">
        <v>239</v>
      </c>
      <c r="K594">
        <v>120</v>
      </c>
      <c r="L594">
        <v>186</v>
      </c>
      <c r="M594">
        <v>0</v>
      </c>
      <c r="N594">
        <v>1.15591397849462</v>
      </c>
      <c r="O594">
        <v>423.47087378640799</v>
      </c>
      <c r="P594">
        <v>0.502092050209205</v>
      </c>
      <c r="Q594">
        <v>1.0793329219799801</v>
      </c>
      <c r="R594">
        <v>0.16134930048653201</v>
      </c>
      <c r="S594">
        <v>0.47462899612034798</v>
      </c>
      <c r="T594">
        <v>224.30767590618299</v>
      </c>
      <c r="U594">
        <v>131.62744254474001</v>
      </c>
      <c r="V594">
        <v>1.5130826370992401</v>
      </c>
      <c r="W594">
        <v>0.39337613529595999</v>
      </c>
      <c r="X594">
        <v>0.178059483080203</v>
      </c>
      <c r="Y594">
        <v>0.61055953343567004</v>
      </c>
      <c r="Z594">
        <v>0.54720508182468997</v>
      </c>
      <c r="AA594">
        <v>1.8697062352404801</v>
      </c>
      <c r="AB594">
        <v>0.624234596583501</v>
      </c>
      <c r="AC594">
        <v>6</v>
      </c>
      <c r="AD594">
        <v>1</v>
      </c>
      <c r="AE594">
        <v>4</v>
      </c>
      <c r="AF594">
        <v>11</v>
      </c>
    </row>
    <row r="595" spans="1:32" x14ac:dyDescent="0.3">
      <c r="A595" t="s">
        <v>4000</v>
      </c>
      <c r="B595" t="s">
        <v>4001</v>
      </c>
      <c r="C595" t="s">
        <v>100</v>
      </c>
      <c r="D595" t="s">
        <v>4002</v>
      </c>
      <c r="E595" t="s">
        <v>3841</v>
      </c>
      <c r="F595">
        <v>169</v>
      </c>
      <c r="G595">
        <v>169</v>
      </c>
      <c r="H595">
        <v>191</v>
      </c>
      <c r="I595">
        <v>170</v>
      </c>
      <c r="J595">
        <v>182</v>
      </c>
      <c r="K595">
        <v>89</v>
      </c>
      <c r="L595">
        <v>126</v>
      </c>
      <c r="M595">
        <v>43</v>
      </c>
      <c r="N595">
        <v>1.1301775147929001</v>
      </c>
      <c r="O595">
        <v>390.76470588235298</v>
      </c>
      <c r="P595">
        <v>0.48901098901098899</v>
      </c>
      <c r="Q595">
        <v>1.0793329219799801</v>
      </c>
      <c r="R595">
        <v>0.16134930048653201</v>
      </c>
      <c r="S595">
        <v>0.31512124725426199</v>
      </c>
      <c r="T595">
        <v>224.30767590618299</v>
      </c>
      <c r="U595">
        <v>131.62744254474001</v>
      </c>
      <c r="V595">
        <v>1.26460733991387</v>
      </c>
      <c r="W595">
        <v>0.39337613529595999</v>
      </c>
      <c r="X595">
        <v>0.178059483080203</v>
      </c>
      <c r="Y595">
        <v>0.53709497557034203</v>
      </c>
      <c r="Z595">
        <v>0.34754511873454602</v>
      </c>
      <c r="AA595">
        <v>1.5645309653822701</v>
      </c>
      <c r="AB595">
        <v>0.54101380143224398</v>
      </c>
      <c r="AC595">
        <v>6</v>
      </c>
      <c r="AD595">
        <v>1</v>
      </c>
      <c r="AE595">
        <v>4</v>
      </c>
      <c r="AF595">
        <v>11</v>
      </c>
    </row>
    <row r="596" spans="1:32" x14ac:dyDescent="0.3">
      <c r="A596" t="s">
        <v>1329</v>
      </c>
      <c r="B596" t="s">
        <v>1330</v>
      </c>
      <c r="C596" t="s">
        <v>139</v>
      </c>
      <c r="D596" t="s">
        <v>1331</v>
      </c>
      <c r="E596" t="s">
        <v>3841</v>
      </c>
      <c r="F596">
        <v>171</v>
      </c>
      <c r="G596">
        <v>171</v>
      </c>
      <c r="H596">
        <v>175</v>
      </c>
      <c r="I596">
        <v>169</v>
      </c>
      <c r="J596">
        <v>148</v>
      </c>
      <c r="K596">
        <v>71</v>
      </c>
      <c r="L596">
        <v>123</v>
      </c>
      <c r="M596">
        <v>48</v>
      </c>
      <c r="N596">
        <v>1.0233918128655</v>
      </c>
      <c r="O596">
        <v>319.644970414201</v>
      </c>
      <c r="P596">
        <v>0.47972972972972999</v>
      </c>
      <c r="Q596">
        <v>1.0793329219799801</v>
      </c>
      <c r="R596">
        <v>0.16134930048653201</v>
      </c>
      <c r="S596">
        <v>-0.34670809818077403</v>
      </c>
      <c r="T596">
        <v>224.30767590618299</v>
      </c>
      <c r="U596">
        <v>131.62744254474001</v>
      </c>
      <c r="V596">
        <v>0.72429648912773303</v>
      </c>
      <c r="W596">
        <v>0.39337613529595999</v>
      </c>
      <c r="X596">
        <v>0.178059483080203</v>
      </c>
      <c r="Y596">
        <v>0.48497048817598698</v>
      </c>
      <c r="Z596">
        <v>-0.48088374206313</v>
      </c>
      <c r="AA596">
        <v>0.90092572347782895</v>
      </c>
      <c r="AB596">
        <v>0.48196707994020499</v>
      </c>
      <c r="AC596">
        <v>4</v>
      </c>
      <c r="AD596">
        <v>3</v>
      </c>
      <c r="AE596">
        <v>4</v>
      </c>
      <c r="AF596">
        <v>11</v>
      </c>
    </row>
    <row r="597" spans="1:32" x14ac:dyDescent="0.3">
      <c r="A597" t="s">
        <v>2240</v>
      </c>
      <c r="B597" t="s">
        <v>2241</v>
      </c>
      <c r="C597" t="s">
        <v>267</v>
      </c>
      <c r="D597" t="s">
        <v>2242</v>
      </c>
      <c r="E597" t="s">
        <v>3841</v>
      </c>
      <c r="F597">
        <v>367</v>
      </c>
      <c r="G597">
        <v>367</v>
      </c>
      <c r="H597">
        <v>378</v>
      </c>
      <c r="I597">
        <v>365</v>
      </c>
      <c r="J597">
        <v>319</v>
      </c>
      <c r="K597">
        <v>156</v>
      </c>
      <c r="L597">
        <v>332</v>
      </c>
      <c r="M597">
        <v>35</v>
      </c>
      <c r="N597">
        <v>1.0299727520435999</v>
      </c>
      <c r="O597">
        <v>319</v>
      </c>
      <c r="P597">
        <v>0.48902821316614398</v>
      </c>
      <c r="Q597">
        <v>1.0793329219799801</v>
      </c>
      <c r="R597">
        <v>0.16134930048653201</v>
      </c>
      <c r="S597">
        <v>-0.30592118954060199</v>
      </c>
      <c r="T597">
        <v>224.30767590618299</v>
      </c>
      <c r="U597">
        <v>131.62744254474001</v>
      </c>
      <c r="V597">
        <v>0.71939651992881803</v>
      </c>
      <c r="W597">
        <v>0.39337613529595999</v>
      </c>
      <c r="X597">
        <v>0.178059483080203</v>
      </c>
      <c r="Y597">
        <v>0.53719170816136796</v>
      </c>
      <c r="Z597">
        <v>-0.42982971659070801</v>
      </c>
      <c r="AA597">
        <v>0.89490762252568401</v>
      </c>
      <c r="AB597">
        <v>0.54112338030096896</v>
      </c>
      <c r="AC597">
        <v>4</v>
      </c>
      <c r="AD597">
        <v>3</v>
      </c>
      <c r="AE597">
        <v>4</v>
      </c>
      <c r="AF597">
        <v>11</v>
      </c>
    </row>
    <row r="598" spans="1:32" x14ac:dyDescent="0.3">
      <c r="A598" t="s">
        <v>3653</v>
      </c>
      <c r="B598" t="s">
        <v>3654</v>
      </c>
      <c r="C598" t="s">
        <v>158</v>
      </c>
      <c r="D598" t="s">
        <v>3655</v>
      </c>
      <c r="E598" t="s">
        <v>3841</v>
      </c>
      <c r="F598">
        <v>233</v>
      </c>
      <c r="G598">
        <v>233</v>
      </c>
      <c r="H598">
        <v>234</v>
      </c>
      <c r="I598">
        <v>244</v>
      </c>
      <c r="J598">
        <v>216</v>
      </c>
      <c r="K598">
        <v>96</v>
      </c>
      <c r="L598">
        <v>226</v>
      </c>
      <c r="M598">
        <v>7</v>
      </c>
      <c r="N598">
        <v>1.0042918454935601</v>
      </c>
      <c r="O598">
        <v>323.114754098361</v>
      </c>
      <c r="P598">
        <v>0.44444444444444398</v>
      </c>
      <c r="Q598">
        <v>1.0793329219799801</v>
      </c>
      <c r="R598">
        <v>0.16134930048653201</v>
      </c>
      <c r="S598">
        <v>-0.465084609974385</v>
      </c>
      <c r="T598">
        <v>224.30767590618299</v>
      </c>
      <c r="U598">
        <v>131.62744254474001</v>
      </c>
      <c r="V598">
        <v>0.75065712956166097</v>
      </c>
      <c r="W598">
        <v>0.39337613529595999</v>
      </c>
      <c r="X598">
        <v>0.178059483080203</v>
      </c>
      <c r="Y598">
        <v>0.28680477032207302</v>
      </c>
      <c r="Z598">
        <v>-0.62905867490162704</v>
      </c>
      <c r="AA598">
        <v>0.93330164031618501</v>
      </c>
      <c r="AB598">
        <v>0.25748456632113698</v>
      </c>
      <c r="AC598">
        <v>4</v>
      </c>
      <c r="AD598">
        <v>3</v>
      </c>
      <c r="AE598">
        <v>4</v>
      </c>
      <c r="AF598">
        <v>11</v>
      </c>
    </row>
    <row r="599" spans="1:32" x14ac:dyDescent="0.3">
      <c r="A599" t="s">
        <v>756</v>
      </c>
      <c r="B599" t="s">
        <v>757</v>
      </c>
      <c r="C599" t="s">
        <v>726</v>
      </c>
      <c r="D599" t="s">
        <v>755</v>
      </c>
      <c r="E599" t="s">
        <v>3841</v>
      </c>
      <c r="F599">
        <v>304</v>
      </c>
      <c r="G599">
        <v>304</v>
      </c>
      <c r="H599">
        <v>209</v>
      </c>
      <c r="I599">
        <v>299</v>
      </c>
      <c r="J599">
        <v>97</v>
      </c>
      <c r="K599">
        <v>45</v>
      </c>
      <c r="L599">
        <v>300</v>
      </c>
      <c r="M599">
        <v>4</v>
      </c>
      <c r="N599">
        <v>0.6875</v>
      </c>
      <c r="O599">
        <v>118.411371237458</v>
      </c>
      <c r="P599">
        <v>0.463917525773196</v>
      </c>
      <c r="Q599">
        <v>1.0793329219799801</v>
      </c>
      <c r="R599">
        <v>0.16134930048653201</v>
      </c>
      <c r="S599">
        <v>-2.4284761123751402</v>
      </c>
      <c r="T599">
        <v>224.30767590618299</v>
      </c>
      <c r="U599">
        <v>131.62744254474001</v>
      </c>
      <c r="V599">
        <v>-0.80451540059916404</v>
      </c>
      <c r="W599">
        <v>0.39337613529595999</v>
      </c>
      <c r="X599">
        <v>0.178059483080203</v>
      </c>
      <c r="Y599">
        <v>0.39616755736318898</v>
      </c>
      <c r="Z599">
        <v>-3.0866864559190099</v>
      </c>
      <c r="AA599">
        <v>-0.97674817929962199</v>
      </c>
      <c r="AB599">
        <v>0.38137094584857201</v>
      </c>
      <c r="AC599">
        <v>0</v>
      </c>
      <c r="AD599">
        <v>7</v>
      </c>
      <c r="AE599">
        <v>4</v>
      </c>
      <c r="AF599">
        <v>11</v>
      </c>
    </row>
    <row r="600" spans="1:32" x14ac:dyDescent="0.3">
      <c r="A600" t="s">
        <v>692</v>
      </c>
      <c r="B600" t="s">
        <v>693</v>
      </c>
      <c r="C600" t="s">
        <v>694</v>
      </c>
      <c r="D600" t="s">
        <v>695</v>
      </c>
      <c r="E600" t="s">
        <v>3841</v>
      </c>
      <c r="F600">
        <v>294</v>
      </c>
      <c r="G600">
        <v>294</v>
      </c>
      <c r="H600">
        <v>329</v>
      </c>
      <c r="I600">
        <v>246</v>
      </c>
      <c r="J600">
        <v>292</v>
      </c>
      <c r="K600">
        <v>109</v>
      </c>
      <c r="L600">
        <v>294</v>
      </c>
      <c r="M600">
        <v>0</v>
      </c>
      <c r="N600">
        <v>1.11904761904762</v>
      </c>
      <c r="O600">
        <v>433.25203252032497</v>
      </c>
      <c r="P600">
        <v>0.37328767123287698</v>
      </c>
      <c r="Q600">
        <v>1.0793329219799801</v>
      </c>
      <c r="R600">
        <v>0.16134930048653201</v>
      </c>
      <c r="S600">
        <v>0.24614111711598899</v>
      </c>
      <c r="T600">
        <v>224.30767590618299</v>
      </c>
      <c r="U600">
        <v>131.62744254474001</v>
      </c>
      <c r="V600">
        <v>1.5873920557494801</v>
      </c>
      <c r="W600">
        <v>0.39337613529595999</v>
      </c>
      <c r="X600">
        <v>0.178059483080203</v>
      </c>
      <c r="Y600">
        <v>-0.11281883848912901</v>
      </c>
      <c r="Z600">
        <v>0.26120091078685798</v>
      </c>
      <c r="AA600">
        <v>1.9609724381446501</v>
      </c>
      <c r="AB600">
        <v>-0.19520984106164599</v>
      </c>
      <c r="AC600">
        <v>6</v>
      </c>
      <c r="AD600">
        <v>0</v>
      </c>
      <c r="AE600">
        <v>5</v>
      </c>
      <c r="AF600">
        <v>11</v>
      </c>
    </row>
    <row r="601" spans="1:32" x14ac:dyDescent="0.3">
      <c r="A601" t="s">
        <v>1944</v>
      </c>
      <c r="B601" t="s">
        <v>1945</v>
      </c>
      <c r="C601" t="s">
        <v>701</v>
      </c>
      <c r="D601" t="s">
        <v>1943</v>
      </c>
      <c r="E601" t="s">
        <v>3841</v>
      </c>
      <c r="F601">
        <v>285</v>
      </c>
      <c r="G601">
        <v>285</v>
      </c>
      <c r="H601">
        <v>286</v>
      </c>
      <c r="I601">
        <v>316</v>
      </c>
      <c r="J601">
        <v>295</v>
      </c>
      <c r="K601">
        <v>117</v>
      </c>
      <c r="L601">
        <v>285</v>
      </c>
      <c r="M601">
        <v>0</v>
      </c>
      <c r="N601">
        <v>1.0035087719298199</v>
      </c>
      <c r="O601">
        <v>340.74367088607602</v>
      </c>
      <c r="P601">
        <v>0.396610169491525</v>
      </c>
      <c r="Q601">
        <v>1.0793329219799801</v>
      </c>
      <c r="R601">
        <v>0.16134930048653201</v>
      </c>
      <c r="S601">
        <v>-0.46993789140403103</v>
      </c>
      <c r="T601">
        <v>224.30767590618299</v>
      </c>
      <c r="U601">
        <v>131.62744254474001</v>
      </c>
      <c r="V601">
        <v>0.88458753531062395</v>
      </c>
      <c r="W601">
        <v>0.39337613529595999</v>
      </c>
      <c r="X601">
        <v>0.178059483080203</v>
      </c>
      <c r="Y601">
        <v>1.8162661935331E-2</v>
      </c>
      <c r="Z601">
        <v>-0.635133652437188</v>
      </c>
      <c r="AA601">
        <v>1.0977938380503001</v>
      </c>
      <c r="AB601">
        <v>-4.68337406376792E-2</v>
      </c>
      <c r="AC601">
        <v>4</v>
      </c>
      <c r="AD601">
        <v>2</v>
      </c>
      <c r="AE601">
        <v>5</v>
      </c>
      <c r="AF601">
        <v>11</v>
      </c>
    </row>
    <row r="602" spans="1:32" x14ac:dyDescent="0.3">
      <c r="A602" t="s">
        <v>2163</v>
      </c>
      <c r="B602" t="s">
        <v>2164</v>
      </c>
      <c r="C602" t="s">
        <v>2165</v>
      </c>
      <c r="D602" t="s">
        <v>2166</v>
      </c>
      <c r="E602" t="s">
        <v>3841</v>
      </c>
      <c r="F602">
        <v>270</v>
      </c>
      <c r="G602">
        <v>270</v>
      </c>
      <c r="H602">
        <v>279</v>
      </c>
      <c r="I602">
        <v>258</v>
      </c>
      <c r="J602">
        <v>243</v>
      </c>
      <c r="K602">
        <v>97</v>
      </c>
      <c r="L602">
        <v>245</v>
      </c>
      <c r="M602">
        <v>25</v>
      </c>
      <c r="N602">
        <v>1.0333333333333301</v>
      </c>
      <c r="O602">
        <v>343.77906976744202</v>
      </c>
      <c r="P602">
        <v>0.39917695473251003</v>
      </c>
      <c r="Q602">
        <v>1.0793329219799801</v>
      </c>
      <c r="R602">
        <v>0.16134930048653201</v>
      </c>
      <c r="S602">
        <v>-0.28509320156914503</v>
      </c>
      <c r="T602">
        <v>224.30767590618299</v>
      </c>
      <c r="U602">
        <v>131.62744254474001</v>
      </c>
      <c r="V602">
        <v>0.90764806754222205</v>
      </c>
      <c r="W602">
        <v>0.39337613529595999</v>
      </c>
      <c r="X602">
        <v>0.178059483080203</v>
      </c>
      <c r="Y602">
        <v>3.2577986503181798E-2</v>
      </c>
      <c r="Z602">
        <v>-0.40375878687610001</v>
      </c>
      <c r="AA602">
        <v>1.1261165897546701</v>
      </c>
      <c r="AB602">
        <v>-3.0504032711046899E-2</v>
      </c>
      <c r="AC602">
        <v>4</v>
      </c>
      <c r="AD602">
        <v>2</v>
      </c>
      <c r="AE602">
        <v>5</v>
      </c>
      <c r="AF602">
        <v>11</v>
      </c>
    </row>
    <row r="603" spans="1:32" x14ac:dyDescent="0.3">
      <c r="A603" t="s">
        <v>847</v>
      </c>
      <c r="B603" t="s">
        <v>848</v>
      </c>
      <c r="C603" t="s">
        <v>100</v>
      </c>
      <c r="D603" t="s">
        <v>849</v>
      </c>
      <c r="E603" t="s">
        <v>3841</v>
      </c>
      <c r="F603">
        <v>411</v>
      </c>
      <c r="G603">
        <v>411</v>
      </c>
      <c r="H603">
        <v>395</v>
      </c>
      <c r="I603">
        <v>373</v>
      </c>
      <c r="J603">
        <v>328</v>
      </c>
      <c r="K603">
        <v>123</v>
      </c>
      <c r="L603">
        <v>411</v>
      </c>
      <c r="M603">
        <v>0</v>
      </c>
      <c r="N603">
        <v>0.96107055961070598</v>
      </c>
      <c r="O603">
        <v>320.96514745308298</v>
      </c>
      <c r="P603">
        <v>0.375</v>
      </c>
      <c r="Q603">
        <v>1.0793329219799801</v>
      </c>
      <c r="R603">
        <v>0.16134930048653201</v>
      </c>
      <c r="S603">
        <v>-0.73295863082558999</v>
      </c>
      <c r="T603">
        <v>224.30767590618299</v>
      </c>
      <c r="U603">
        <v>131.62744254474001</v>
      </c>
      <c r="V603">
        <v>0.73432613806232505</v>
      </c>
      <c r="W603">
        <v>0.39337613529595999</v>
      </c>
      <c r="X603">
        <v>0.178059483080203</v>
      </c>
      <c r="Y603">
        <v>-0.103202227581908</v>
      </c>
      <c r="Z603">
        <v>-0.96436349548976197</v>
      </c>
      <c r="AA603">
        <v>0.913244053931073</v>
      </c>
      <c r="AB603">
        <v>-0.18431612537596401</v>
      </c>
      <c r="AC603">
        <v>3</v>
      </c>
      <c r="AD603">
        <v>3</v>
      </c>
      <c r="AE603">
        <v>5</v>
      </c>
      <c r="AF603">
        <v>11</v>
      </c>
    </row>
    <row r="604" spans="1:32" x14ac:dyDescent="0.3">
      <c r="A604" t="s">
        <v>1230</v>
      </c>
      <c r="B604" t="s">
        <v>1231</v>
      </c>
      <c r="C604" t="s">
        <v>37</v>
      </c>
      <c r="D604" t="s">
        <v>1232</v>
      </c>
      <c r="E604" t="s">
        <v>3841</v>
      </c>
      <c r="F604">
        <v>340</v>
      </c>
      <c r="G604">
        <v>340</v>
      </c>
      <c r="H604">
        <v>329</v>
      </c>
      <c r="I604">
        <v>339</v>
      </c>
      <c r="J604">
        <v>304</v>
      </c>
      <c r="K604">
        <v>120</v>
      </c>
      <c r="L604">
        <v>317</v>
      </c>
      <c r="M604">
        <v>23</v>
      </c>
      <c r="N604">
        <v>0.96764705882352897</v>
      </c>
      <c r="O604">
        <v>327.31563421828901</v>
      </c>
      <c r="P604">
        <v>0.394736842105263</v>
      </c>
      <c r="Q604">
        <v>1.0793329219799801</v>
      </c>
      <c r="R604">
        <v>0.16134930048653201</v>
      </c>
      <c r="S604">
        <v>-0.69219923990791599</v>
      </c>
      <c r="T604">
        <v>224.30767590618299</v>
      </c>
      <c r="U604">
        <v>131.62744254474001</v>
      </c>
      <c r="V604">
        <v>0.78257205580130595</v>
      </c>
      <c r="W604">
        <v>0.39337613529595999</v>
      </c>
      <c r="X604">
        <v>0.178059483080203</v>
      </c>
      <c r="Y604">
        <v>7.6418665592235197E-3</v>
      </c>
      <c r="Z604">
        <v>-0.91334391466029496</v>
      </c>
      <c r="AA604">
        <v>0.97249928425912502</v>
      </c>
      <c r="AB604">
        <v>-5.8751718262050799E-2</v>
      </c>
      <c r="AC604">
        <v>3</v>
      </c>
      <c r="AD604">
        <v>3</v>
      </c>
      <c r="AE604">
        <v>5</v>
      </c>
      <c r="AF604">
        <v>11</v>
      </c>
    </row>
    <row r="605" spans="1:32" x14ac:dyDescent="0.3">
      <c r="A605" t="s">
        <v>1873</v>
      </c>
      <c r="B605" t="s">
        <v>1874</v>
      </c>
      <c r="C605" t="s">
        <v>21</v>
      </c>
      <c r="D605" t="s">
        <v>1875</v>
      </c>
      <c r="E605" t="s">
        <v>3841</v>
      </c>
      <c r="F605">
        <v>409</v>
      </c>
      <c r="G605">
        <v>409</v>
      </c>
      <c r="H605">
        <v>397</v>
      </c>
      <c r="I605">
        <v>386</v>
      </c>
      <c r="J605">
        <v>340</v>
      </c>
      <c r="K605">
        <v>148</v>
      </c>
      <c r="L605">
        <v>409</v>
      </c>
      <c r="M605">
        <v>0</v>
      </c>
      <c r="N605">
        <v>0.97066014669926604</v>
      </c>
      <c r="O605">
        <v>321.50259067357501</v>
      </c>
      <c r="P605">
        <v>0.435294117647059</v>
      </c>
      <c r="Q605">
        <v>1.0793329219799801</v>
      </c>
      <c r="R605">
        <v>0.16134930048653201</v>
      </c>
      <c r="S605">
        <v>-0.67352492358518401</v>
      </c>
      <c r="T605">
        <v>224.30767590618299</v>
      </c>
      <c r="U605">
        <v>131.62744254474001</v>
      </c>
      <c r="V605">
        <v>0.73840920167050295</v>
      </c>
      <c r="W605">
        <v>0.39337613529595999</v>
      </c>
      <c r="X605">
        <v>0.178059483080203</v>
      </c>
      <c r="Y605">
        <v>0.23541561295119501</v>
      </c>
      <c r="Z605">
        <v>-0.88996879129333795</v>
      </c>
      <c r="AA605">
        <v>0.91825883830838795</v>
      </c>
      <c r="AB605">
        <v>0.19927082812104899</v>
      </c>
      <c r="AC605">
        <v>3</v>
      </c>
      <c r="AD605">
        <v>3</v>
      </c>
      <c r="AE605">
        <v>5</v>
      </c>
      <c r="AF605">
        <v>11</v>
      </c>
    </row>
    <row r="606" spans="1:32" x14ac:dyDescent="0.3">
      <c r="A606" t="s">
        <v>898</v>
      </c>
      <c r="B606" t="s">
        <v>899</v>
      </c>
      <c r="C606" t="s">
        <v>900</v>
      </c>
      <c r="D606" t="s">
        <v>901</v>
      </c>
      <c r="E606" t="s">
        <v>3841</v>
      </c>
      <c r="F606">
        <v>332</v>
      </c>
      <c r="G606">
        <v>332</v>
      </c>
      <c r="H606">
        <v>297</v>
      </c>
      <c r="I606">
        <v>310</v>
      </c>
      <c r="J606">
        <v>226</v>
      </c>
      <c r="K606">
        <v>95</v>
      </c>
      <c r="L606">
        <v>300</v>
      </c>
      <c r="M606">
        <v>32</v>
      </c>
      <c r="N606">
        <v>0.89457831325301196</v>
      </c>
      <c r="O606">
        <v>266.09677419354801</v>
      </c>
      <c r="P606">
        <v>0.420353982300885</v>
      </c>
      <c r="Q606">
        <v>1.0793329219799801</v>
      </c>
      <c r="R606">
        <v>0.16134930048653201</v>
      </c>
      <c r="S606">
        <v>-1.1450598680617801</v>
      </c>
      <c r="T606">
        <v>224.30767590618299</v>
      </c>
      <c r="U606">
        <v>131.62744254474001</v>
      </c>
      <c r="V606">
        <v>0.31748013544486198</v>
      </c>
      <c r="W606">
        <v>0.39337613529595999</v>
      </c>
      <c r="X606">
        <v>0.178059483080203</v>
      </c>
      <c r="Y606">
        <v>0.151510307332373</v>
      </c>
      <c r="Z606">
        <v>-1.4802012425641</v>
      </c>
      <c r="AA606">
        <v>0.40127729997566602</v>
      </c>
      <c r="AB606">
        <v>0.104222733449223</v>
      </c>
      <c r="AC606">
        <v>2</v>
      </c>
      <c r="AD606">
        <v>4</v>
      </c>
      <c r="AE606">
        <v>5</v>
      </c>
      <c r="AF606">
        <v>11</v>
      </c>
    </row>
    <row r="607" spans="1:32" x14ac:dyDescent="0.3">
      <c r="A607" t="s">
        <v>2737</v>
      </c>
      <c r="B607" t="s">
        <v>2738</v>
      </c>
      <c r="C607" t="s">
        <v>504</v>
      </c>
      <c r="D607" t="s">
        <v>2739</v>
      </c>
      <c r="E607" t="s">
        <v>3841</v>
      </c>
      <c r="F607">
        <v>228</v>
      </c>
      <c r="G607">
        <v>228</v>
      </c>
      <c r="H607">
        <v>214</v>
      </c>
      <c r="I607">
        <v>224</v>
      </c>
      <c r="J607">
        <v>155</v>
      </c>
      <c r="K607">
        <v>58</v>
      </c>
      <c r="L607">
        <v>221</v>
      </c>
      <c r="M607">
        <v>7</v>
      </c>
      <c r="N607">
        <v>0.93859649122806998</v>
      </c>
      <c r="O607">
        <v>252.56696428571399</v>
      </c>
      <c r="P607">
        <v>0.37419354838709701</v>
      </c>
      <c r="Q607">
        <v>1.0793329219799801</v>
      </c>
      <c r="R607">
        <v>0.16134930048653201</v>
      </c>
      <c r="S607">
        <v>-0.87224692222113498</v>
      </c>
      <c r="T607">
        <v>224.30767590618299</v>
      </c>
      <c r="U607">
        <v>131.62744254474001</v>
      </c>
      <c r="V607">
        <v>0.21469146428128399</v>
      </c>
      <c r="W607">
        <v>0.39337613529595999</v>
      </c>
      <c r="X607">
        <v>0.178059483080203</v>
      </c>
      <c r="Y607">
        <v>-0.107731341105954</v>
      </c>
      <c r="Z607">
        <v>-1.13871424218779</v>
      </c>
      <c r="AA607">
        <v>0.27503311869872599</v>
      </c>
      <c r="AB607">
        <v>-0.189446714053737</v>
      </c>
      <c r="AC607">
        <v>2</v>
      </c>
      <c r="AD607">
        <v>4</v>
      </c>
      <c r="AE607">
        <v>5</v>
      </c>
      <c r="AF607">
        <v>11</v>
      </c>
    </row>
    <row r="608" spans="1:32" x14ac:dyDescent="0.3">
      <c r="A608" t="s">
        <v>3885</v>
      </c>
      <c r="B608" t="s">
        <v>3886</v>
      </c>
      <c r="C608" t="s">
        <v>896</v>
      </c>
      <c r="D608" t="s">
        <v>3887</v>
      </c>
      <c r="E608" t="s">
        <v>3841</v>
      </c>
      <c r="F608">
        <v>306</v>
      </c>
      <c r="G608">
        <v>306</v>
      </c>
      <c r="H608">
        <v>292</v>
      </c>
      <c r="I608">
        <v>263</v>
      </c>
      <c r="J608">
        <v>271</v>
      </c>
      <c r="K608">
        <v>89</v>
      </c>
      <c r="L608">
        <v>230</v>
      </c>
      <c r="M608">
        <v>76</v>
      </c>
      <c r="N608">
        <v>0.95424836601307195</v>
      </c>
      <c r="O608">
        <v>376.102661596958</v>
      </c>
      <c r="P608">
        <v>0.32841328413284099</v>
      </c>
      <c r="Q608">
        <v>1.0793329219799801</v>
      </c>
      <c r="R608">
        <v>0.16134930048653201</v>
      </c>
      <c r="S608">
        <v>-0.77524077011632198</v>
      </c>
      <c r="T608">
        <v>224.30767590618299</v>
      </c>
      <c r="U608">
        <v>131.62744254474001</v>
      </c>
      <c r="V608">
        <v>1.15321685779301</v>
      </c>
      <c r="W608">
        <v>0.39337613529595999</v>
      </c>
      <c r="X608">
        <v>0.178059483080203</v>
      </c>
      <c r="Y608">
        <v>-0.36483791842671898</v>
      </c>
      <c r="Z608">
        <v>-1.0172891397307</v>
      </c>
      <c r="AA608">
        <v>1.4277221122450101</v>
      </c>
      <c r="AB608">
        <v>-0.48069754880966498</v>
      </c>
      <c r="AC608">
        <v>3</v>
      </c>
      <c r="AD608">
        <v>2</v>
      </c>
      <c r="AE608">
        <v>6</v>
      </c>
      <c r="AF608">
        <v>11</v>
      </c>
    </row>
    <row r="609" spans="1:32" x14ac:dyDescent="0.3">
      <c r="A609" t="s">
        <v>3410</v>
      </c>
      <c r="B609" t="s">
        <v>3411</v>
      </c>
      <c r="C609" t="s">
        <v>263</v>
      </c>
      <c r="D609" t="s">
        <v>3412</v>
      </c>
      <c r="E609" t="s">
        <v>3841</v>
      </c>
      <c r="F609">
        <v>304</v>
      </c>
      <c r="G609">
        <v>304</v>
      </c>
      <c r="H609">
        <v>287</v>
      </c>
      <c r="I609">
        <v>278</v>
      </c>
      <c r="J609">
        <v>249</v>
      </c>
      <c r="K609">
        <v>80</v>
      </c>
      <c r="L609">
        <v>304</v>
      </c>
      <c r="M609">
        <v>0</v>
      </c>
      <c r="N609">
        <v>0.94407894736842102</v>
      </c>
      <c r="O609">
        <v>326.92446043165501</v>
      </c>
      <c r="P609">
        <v>0.32128514056224899</v>
      </c>
      <c r="Q609">
        <v>1.0793329219799801</v>
      </c>
      <c r="R609">
        <v>0.16134930048653201</v>
      </c>
      <c r="S609">
        <v>-0.83826811894266395</v>
      </c>
      <c r="T609">
        <v>224.30767590618299</v>
      </c>
      <c r="U609">
        <v>131.62744254474001</v>
      </c>
      <c r="V609">
        <v>0.77960023032880599</v>
      </c>
      <c r="W609">
        <v>0.39337613529595999</v>
      </c>
      <c r="X609">
        <v>0.178059483080203</v>
      </c>
      <c r="Y609">
        <v>-0.404870291020891</v>
      </c>
      <c r="Z609">
        <v>-1.09618209778318</v>
      </c>
      <c r="AA609">
        <v>0.96884931321244605</v>
      </c>
      <c r="AB609">
        <v>-0.52604629895372201</v>
      </c>
      <c r="AC609">
        <v>2</v>
      </c>
      <c r="AD609">
        <v>3</v>
      </c>
      <c r="AE609">
        <v>6</v>
      </c>
      <c r="AF609">
        <v>11</v>
      </c>
    </row>
    <row r="610" spans="1:32" x14ac:dyDescent="0.3">
      <c r="A610" t="s">
        <v>2493</v>
      </c>
      <c r="B610" t="s">
        <v>4155</v>
      </c>
      <c r="C610" t="s">
        <v>518</v>
      </c>
      <c r="D610" t="s">
        <v>4156</v>
      </c>
      <c r="E610" t="s">
        <v>3841</v>
      </c>
      <c r="F610">
        <v>673</v>
      </c>
      <c r="G610">
        <v>673</v>
      </c>
      <c r="H610">
        <v>619</v>
      </c>
      <c r="I610">
        <v>617</v>
      </c>
      <c r="J610">
        <v>582</v>
      </c>
      <c r="K610">
        <v>164</v>
      </c>
      <c r="L610">
        <v>665</v>
      </c>
      <c r="M610">
        <v>8</v>
      </c>
      <c r="N610">
        <v>0.91976225854383398</v>
      </c>
      <c r="O610">
        <v>344.29497568881698</v>
      </c>
      <c r="P610">
        <v>0.28178694158075601</v>
      </c>
      <c r="Q610">
        <v>1.0793329219799801</v>
      </c>
      <c r="R610">
        <v>0.16134930048653201</v>
      </c>
      <c r="S610">
        <v>-0.98897648118075898</v>
      </c>
      <c r="T610">
        <v>224.30767590618299</v>
      </c>
      <c r="U610">
        <v>131.62744254474001</v>
      </c>
      <c r="V610">
        <v>0.91156750798261299</v>
      </c>
      <c r="W610">
        <v>0.39337613529595999</v>
      </c>
      <c r="X610">
        <v>0.178059483080203</v>
      </c>
      <c r="Y610">
        <v>-0.62669615672725099</v>
      </c>
      <c r="Z610">
        <v>-1.28482764168774</v>
      </c>
      <c r="AA610">
        <v>1.1309304135336899</v>
      </c>
      <c r="AB610">
        <v>-0.77733107443743399</v>
      </c>
      <c r="AC610">
        <v>2</v>
      </c>
      <c r="AD610">
        <v>2</v>
      </c>
      <c r="AE610">
        <v>7</v>
      </c>
      <c r="AF610">
        <v>11</v>
      </c>
    </row>
    <row r="611" spans="1:32" x14ac:dyDescent="0.3">
      <c r="A611" t="s">
        <v>2968</v>
      </c>
      <c r="B611" t="s">
        <v>2969</v>
      </c>
      <c r="C611" t="s">
        <v>1496</v>
      </c>
      <c r="D611" t="s">
        <v>2970</v>
      </c>
      <c r="E611" t="s">
        <v>3841</v>
      </c>
      <c r="F611">
        <v>386</v>
      </c>
      <c r="G611">
        <v>386</v>
      </c>
      <c r="H611">
        <v>350</v>
      </c>
      <c r="I611">
        <v>306</v>
      </c>
      <c r="J611">
        <v>312</v>
      </c>
      <c r="K611">
        <v>81</v>
      </c>
      <c r="L611">
        <v>347</v>
      </c>
      <c r="M611">
        <v>39</v>
      </c>
      <c r="N611">
        <v>0.90673575129533701</v>
      </c>
      <c r="O611">
        <v>372.15686274509801</v>
      </c>
      <c r="P611">
        <v>0.25961538461538503</v>
      </c>
      <c r="Q611">
        <v>1.0793329219799801</v>
      </c>
      <c r="R611">
        <v>0.16134930048653201</v>
      </c>
      <c r="S611">
        <v>-1.06971130438245</v>
      </c>
      <c r="T611">
        <v>224.30767590618299</v>
      </c>
      <c r="U611">
        <v>131.62744254474001</v>
      </c>
      <c r="V611">
        <v>1.1232398349505299</v>
      </c>
      <c r="W611">
        <v>0.39337613529595999</v>
      </c>
      <c r="X611">
        <v>0.178059483080203</v>
      </c>
      <c r="Y611">
        <v>-0.75121385486852199</v>
      </c>
      <c r="Z611">
        <v>-1.3858855021059899</v>
      </c>
      <c r="AA611">
        <v>1.3909045849530599</v>
      </c>
      <c r="AB611">
        <v>-0.91838496696499405</v>
      </c>
      <c r="AC611">
        <v>2</v>
      </c>
      <c r="AD611">
        <v>2</v>
      </c>
      <c r="AE611">
        <v>7</v>
      </c>
      <c r="AF611">
        <v>11</v>
      </c>
    </row>
    <row r="612" spans="1:32" x14ac:dyDescent="0.3">
      <c r="A612" t="s">
        <v>2432</v>
      </c>
      <c r="B612" t="s">
        <v>2433</v>
      </c>
      <c r="C612" t="s">
        <v>974</v>
      </c>
      <c r="D612" t="s">
        <v>2434</v>
      </c>
      <c r="E612" t="s">
        <v>3841</v>
      </c>
      <c r="F612">
        <v>1332</v>
      </c>
      <c r="G612">
        <v>1332</v>
      </c>
      <c r="H612">
        <v>1161</v>
      </c>
      <c r="I612">
        <v>1149</v>
      </c>
      <c r="J612">
        <v>961</v>
      </c>
      <c r="K612">
        <v>234</v>
      </c>
      <c r="L612">
        <v>1331</v>
      </c>
      <c r="M612">
        <v>1</v>
      </c>
      <c r="N612">
        <v>0.87162162162162204</v>
      </c>
      <c r="O612">
        <v>305.27850304612701</v>
      </c>
      <c r="P612">
        <v>0.24349635796045799</v>
      </c>
      <c r="Q612">
        <v>1.0793329219799801</v>
      </c>
      <c r="R612">
        <v>0.16134930048653201</v>
      </c>
      <c r="S612">
        <v>-1.2873393298392199</v>
      </c>
      <c r="T612">
        <v>224.30767590618299</v>
      </c>
      <c r="U612">
        <v>131.62744254474001</v>
      </c>
      <c r="V612">
        <v>0.61515156394854098</v>
      </c>
      <c r="W612">
        <v>0.39337613529595999</v>
      </c>
      <c r="X612">
        <v>0.178059483080203</v>
      </c>
      <c r="Y612">
        <v>-0.84173993287396198</v>
      </c>
      <c r="Z612">
        <v>-1.6582961143738599</v>
      </c>
      <c r="AA612">
        <v>0.76687484448696996</v>
      </c>
      <c r="AB612">
        <v>-1.0209330855740799</v>
      </c>
      <c r="AC612">
        <v>1</v>
      </c>
      <c r="AD612">
        <v>3</v>
      </c>
      <c r="AE612">
        <v>7</v>
      </c>
      <c r="AF612">
        <v>11</v>
      </c>
    </row>
    <row r="613" spans="1:32" x14ac:dyDescent="0.3">
      <c r="A613" t="s">
        <v>4033</v>
      </c>
      <c r="B613" t="s">
        <v>4034</v>
      </c>
      <c r="C613" t="s">
        <v>680</v>
      </c>
      <c r="D613" t="s">
        <v>1916</v>
      </c>
      <c r="E613" t="s">
        <v>3841</v>
      </c>
      <c r="F613">
        <v>438</v>
      </c>
      <c r="G613">
        <v>438</v>
      </c>
      <c r="H613">
        <v>273</v>
      </c>
      <c r="I613">
        <v>243</v>
      </c>
      <c r="J613">
        <v>195</v>
      </c>
      <c r="K613">
        <v>49</v>
      </c>
      <c r="L613">
        <v>229</v>
      </c>
      <c r="M613">
        <v>209</v>
      </c>
      <c r="N613">
        <v>0.62328767123287698</v>
      </c>
      <c r="O613">
        <v>292.90123456790099</v>
      </c>
      <c r="P613">
        <v>0.251282051282051</v>
      </c>
      <c r="Q613">
        <v>1.0793329219799801</v>
      </c>
      <c r="R613">
        <v>0.16134930048653201</v>
      </c>
      <c r="S613">
        <v>-2.8264470274860001</v>
      </c>
      <c r="T613">
        <v>224.30767590618299</v>
      </c>
      <c r="U613">
        <v>131.62744254474001</v>
      </c>
      <c r="V613">
        <v>0.52111898047705996</v>
      </c>
      <c r="W613">
        <v>0.39337613529595999</v>
      </c>
      <c r="X613">
        <v>0.178059483080203</v>
      </c>
      <c r="Y613">
        <v>-0.79801469461700003</v>
      </c>
      <c r="Z613">
        <v>-3.5848369143565799</v>
      </c>
      <c r="AA613">
        <v>0.65138481645828805</v>
      </c>
      <c r="AB613">
        <v>-0.97140104996864596</v>
      </c>
      <c r="AC613">
        <v>0</v>
      </c>
      <c r="AD613">
        <v>4</v>
      </c>
      <c r="AE613">
        <v>7</v>
      </c>
      <c r="AF613">
        <v>11</v>
      </c>
    </row>
    <row r="614" spans="1:32" x14ac:dyDescent="0.3">
      <c r="A614" t="s">
        <v>19</v>
      </c>
      <c r="B614" t="s">
        <v>20</v>
      </c>
      <c r="C614" t="s">
        <v>21</v>
      </c>
      <c r="D614" t="s">
        <v>22</v>
      </c>
      <c r="E614" t="s">
        <v>3841</v>
      </c>
      <c r="F614">
        <v>432</v>
      </c>
      <c r="G614">
        <v>432</v>
      </c>
      <c r="H614">
        <v>284</v>
      </c>
      <c r="I614">
        <v>364</v>
      </c>
      <c r="J614">
        <v>306</v>
      </c>
      <c r="K614">
        <v>65</v>
      </c>
      <c r="L614">
        <v>395</v>
      </c>
      <c r="M614">
        <v>37</v>
      </c>
      <c r="N614">
        <v>0.657407407407407</v>
      </c>
      <c r="O614">
        <v>306.84065934065899</v>
      </c>
      <c r="P614">
        <v>0.21241830065359499</v>
      </c>
      <c r="Q614">
        <v>1.0793329219799801</v>
      </c>
      <c r="R614">
        <v>0.16134930048653201</v>
      </c>
      <c r="S614">
        <v>-2.61498198814808</v>
      </c>
      <c r="T614">
        <v>224.30767590618299</v>
      </c>
      <c r="U614">
        <v>131.62744254474001</v>
      </c>
      <c r="V614">
        <v>0.62701957767220795</v>
      </c>
      <c r="W614">
        <v>0.39337613529595999</v>
      </c>
      <c r="X614">
        <v>0.178059483080203</v>
      </c>
      <c r="Y614">
        <v>-1.0162774344394601</v>
      </c>
      <c r="Z614">
        <v>-3.3201406707621</v>
      </c>
      <c r="AA614">
        <v>0.78145103911004898</v>
      </c>
      <c r="AB614">
        <v>-1.2186495094668199</v>
      </c>
      <c r="AC614">
        <v>0</v>
      </c>
      <c r="AD614">
        <v>3</v>
      </c>
      <c r="AE614">
        <v>8</v>
      </c>
      <c r="AF614">
        <v>11</v>
      </c>
    </row>
    <row r="615" spans="1:32" x14ac:dyDescent="0.3">
      <c r="A615" t="s">
        <v>134</v>
      </c>
      <c r="B615" t="s">
        <v>135</v>
      </c>
      <c r="C615" t="s">
        <v>77</v>
      </c>
      <c r="D615" t="s">
        <v>136</v>
      </c>
      <c r="E615" t="s">
        <v>3841</v>
      </c>
      <c r="F615">
        <v>385</v>
      </c>
      <c r="G615">
        <v>385</v>
      </c>
      <c r="H615">
        <v>190</v>
      </c>
      <c r="I615">
        <v>293</v>
      </c>
      <c r="J615">
        <v>251</v>
      </c>
      <c r="K615">
        <v>47</v>
      </c>
      <c r="L615">
        <v>364</v>
      </c>
      <c r="M615">
        <v>21</v>
      </c>
      <c r="N615">
        <v>0.493506493506494</v>
      </c>
      <c r="O615">
        <v>312.67918088737201</v>
      </c>
      <c r="P615">
        <v>0.18725099601593601</v>
      </c>
      <c r="Q615">
        <v>1.0793329219799801</v>
      </c>
      <c r="R615">
        <v>0.16134930048653201</v>
      </c>
      <c r="S615">
        <v>-3.6307962086416801</v>
      </c>
      <c r="T615">
        <v>224.30767590618299</v>
      </c>
      <c r="U615">
        <v>131.62744254474001</v>
      </c>
      <c r="V615">
        <v>0.67137599327853703</v>
      </c>
      <c r="W615">
        <v>0.39337613529595999</v>
      </c>
      <c r="X615">
        <v>0.178059483080203</v>
      </c>
      <c r="Y615">
        <v>-1.1576195533892399</v>
      </c>
      <c r="Z615">
        <v>-4.5916615292281699</v>
      </c>
      <c r="AA615">
        <v>0.835929215636811</v>
      </c>
      <c r="AB615">
        <v>-1.3787621388646201</v>
      </c>
      <c r="AC615">
        <v>0</v>
      </c>
      <c r="AD615">
        <v>3</v>
      </c>
      <c r="AE615">
        <v>8</v>
      </c>
      <c r="AF615">
        <v>11</v>
      </c>
    </row>
    <row r="616" spans="1:32" x14ac:dyDescent="0.3">
      <c r="A616" t="s">
        <v>699</v>
      </c>
      <c r="B616" t="s">
        <v>700</v>
      </c>
      <c r="C616" t="s">
        <v>701</v>
      </c>
      <c r="D616" t="s">
        <v>702</v>
      </c>
      <c r="E616" t="s">
        <v>3841</v>
      </c>
      <c r="F616">
        <v>923</v>
      </c>
      <c r="G616">
        <v>923</v>
      </c>
      <c r="H616">
        <v>697</v>
      </c>
      <c r="I616">
        <v>705</v>
      </c>
      <c r="J616">
        <v>613</v>
      </c>
      <c r="K616">
        <v>116</v>
      </c>
      <c r="L616">
        <v>920</v>
      </c>
      <c r="M616">
        <v>3</v>
      </c>
      <c r="N616">
        <v>0.75514626218851599</v>
      </c>
      <c r="O616">
        <v>317.36879432624102</v>
      </c>
      <c r="P616">
        <v>0.18923327895595399</v>
      </c>
      <c r="Q616">
        <v>1.0793329219799801</v>
      </c>
      <c r="R616">
        <v>0.16134930048653201</v>
      </c>
      <c r="S616">
        <v>-2.0092225923131601</v>
      </c>
      <c r="T616">
        <v>224.30767590618299</v>
      </c>
      <c r="U616">
        <v>131.62744254474001</v>
      </c>
      <c r="V616">
        <v>0.70700392426470005</v>
      </c>
      <c r="W616">
        <v>0.39337613529595999</v>
      </c>
      <c r="X616">
        <v>0.178059483080203</v>
      </c>
      <c r="Y616">
        <v>-1.1464868526438099</v>
      </c>
      <c r="Z616">
        <v>-2.5618960119684502</v>
      </c>
      <c r="AA616">
        <v>0.87968714077606702</v>
      </c>
      <c r="AB616">
        <v>-1.3661509936384499</v>
      </c>
      <c r="AC616">
        <v>0</v>
      </c>
      <c r="AD616">
        <v>3</v>
      </c>
      <c r="AE616">
        <v>8</v>
      </c>
      <c r="AF616">
        <v>11</v>
      </c>
    </row>
    <row r="617" spans="1:32" x14ac:dyDescent="0.3">
      <c r="A617" t="s">
        <v>2983</v>
      </c>
      <c r="B617" t="s">
        <v>2984</v>
      </c>
      <c r="C617" t="s">
        <v>77</v>
      </c>
      <c r="D617" t="s">
        <v>2985</v>
      </c>
      <c r="E617" t="s">
        <v>3841</v>
      </c>
      <c r="F617">
        <v>277</v>
      </c>
      <c r="G617">
        <v>277</v>
      </c>
      <c r="H617">
        <v>185</v>
      </c>
      <c r="I617">
        <v>175</v>
      </c>
      <c r="J617">
        <v>148</v>
      </c>
      <c r="K617">
        <v>28</v>
      </c>
      <c r="L617">
        <v>254</v>
      </c>
      <c r="M617">
        <v>23</v>
      </c>
      <c r="N617">
        <v>0.66787003610108298</v>
      </c>
      <c r="O617">
        <v>308.68571428571403</v>
      </c>
      <c r="P617">
        <v>0.18918918918918901</v>
      </c>
      <c r="Q617">
        <v>1.0793329219799801</v>
      </c>
      <c r="R617">
        <v>0.16134930048653201</v>
      </c>
      <c r="S617">
        <v>-2.55013740151445</v>
      </c>
      <c r="T617">
        <v>224.30767590618299</v>
      </c>
      <c r="U617">
        <v>131.62744254474001</v>
      </c>
      <c r="V617">
        <v>0.64103682900965497</v>
      </c>
      <c r="W617">
        <v>0.39337613529595999</v>
      </c>
      <c r="X617">
        <v>0.178059483080203</v>
      </c>
      <c r="Y617">
        <v>-1.1467344652168801</v>
      </c>
      <c r="Z617">
        <v>-3.2389730292781902</v>
      </c>
      <c r="AA617">
        <v>0.79866690929123796</v>
      </c>
      <c r="AB617">
        <v>-1.3664314896465899</v>
      </c>
      <c r="AC617">
        <v>0</v>
      </c>
      <c r="AD617">
        <v>3</v>
      </c>
      <c r="AE617">
        <v>8</v>
      </c>
      <c r="AF617">
        <v>11</v>
      </c>
    </row>
    <row r="618" spans="1:32" x14ac:dyDescent="0.3">
      <c r="A618" t="s">
        <v>3920</v>
      </c>
      <c r="B618" t="s">
        <v>3921</v>
      </c>
      <c r="C618" t="s">
        <v>274</v>
      </c>
      <c r="D618" t="s">
        <v>3922</v>
      </c>
      <c r="E618" t="s">
        <v>3841</v>
      </c>
      <c r="F618">
        <v>179</v>
      </c>
      <c r="G618">
        <v>179</v>
      </c>
      <c r="H618">
        <v>134</v>
      </c>
      <c r="I618">
        <v>89</v>
      </c>
      <c r="J618">
        <v>95</v>
      </c>
      <c r="K618">
        <v>3</v>
      </c>
      <c r="L618">
        <v>179</v>
      </c>
      <c r="M618">
        <v>0</v>
      </c>
      <c r="N618">
        <v>0.74860335195530703</v>
      </c>
      <c r="O618">
        <v>389.60674157303401</v>
      </c>
      <c r="P618">
        <v>3.1578947368421102E-2</v>
      </c>
      <c r="Q618">
        <v>1.0793329219799801</v>
      </c>
      <c r="R618">
        <v>0.16134930048653201</v>
      </c>
      <c r="S618">
        <v>-2.0497738076793199</v>
      </c>
      <c r="T618">
        <v>224.30767590618299</v>
      </c>
      <c r="U618">
        <v>131.62744254474001</v>
      </c>
      <c r="V618">
        <v>1.2558100535203001</v>
      </c>
      <c r="W618">
        <v>0.39337613529595999</v>
      </c>
      <c r="X618">
        <v>0.178059483080203</v>
      </c>
      <c r="Y618">
        <v>-2.0318894656375899</v>
      </c>
      <c r="Z618">
        <v>-2.6126550140910698</v>
      </c>
      <c r="AA618">
        <v>1.5537262122354301</v>
      </c>
      <c r="AB618">
        <v>-2.36913680915805</v>
      </c>
      <c r="AC618">
        <v>0</v>
      </c>
      <c r="AD618">
        <v>1</v>
      </c>
      <c r="AE618">
        <v>10</v>
      </c>
      <c r="AF618">
        <v>11</v>
      </c>
    </row>
    <row r="619" spans="1:32" x14ac:dyDescent="0.3">
      <c r="A619" t="s">
        <v>4012</v>
      </c>
      <c r="B619" t="s">
        <v>4013</v>
      </c>
      <c r="C619" t="s">
        <v>346</v>
      </c>
      <c r="D619" t="s">
        <v>4014</v>
      </c>
      <c r="E619" t="s">
        <v>3841</v>
      </c>
      <c r="F619">
        <v>372</v>
      </c>
      <c r="G619">
        <v>371</v>
      </c>
      <c r="H619">
        <v>205</v>
      </c>
      <c r="I619">
        <v>180</v>
      </c>
      <c r="J619">
        <v>191</v>
      </c>
      <c r="K619">
        <v>8</v>
      </c>
      <c r="L619">
        <v>372</v>
      </c>
      <c r="M619">
        <v>-1</v>
      </c>
      <c r="N619">
        <v>0.55256064690026996</v>
      </c>
      <c r="O619">
        <v>387.305555555556</v>
      </c>
      <c r="P619">
        <v>4.1884816753926697E-2</v>
      </c>
      <c r="Q619">
        <v>1.0793329219799801</v>
      </c>
      <c r="R619">
        <v>0.16134930048653201</v>
      </c>
      <c r="S619">
        <v>-3.2647942909655301</v>
      </c>
      <c r="T619">
        <v>224.30767590618299</v>
      </c>
      <c r="U619">
        <v>131.62744254474001</v>
      </c>
      <c r="V619">
        <v>1.2383274832219699</v>
      </c>
      <c r="W619">
        <v>0.39337613529595999</v>
      </c>
      <c r="X619">
        <v>0.178059483080203</v>
      </c>
      <c r="Y619">
        <v>-1.97401066464802</v>
      </c>
      <c r="Z619">
        <v>-4.1335274893860499</v>
      </c>
      <c r="AA619">
        <v>1.5322542664563299</v>
      </c>
      <c r="AB619">
        <v>-2.3035715899460398</v>
      </c>
      <c r="AC619">
        <v>0</v>
      </c>
      <c r="AD619">
        <v>1</v>
      </c>
      <c r="AE619">
        <v>10</v>
      </c>
      <c r="AF619">
        <v>11</v>
      </c>
    </row>
    <row r="620" spans="1:32" x14ac:dyDescent="0.3">
      <c r="A620" t="s">
        <v>3923</v>
      </c>
      <c r="B620" t="s">
        <v>3924</v>
      </c>
      <c r="C620" t="s">
        <v>3925</v>
      </c>
      <c r="D620" t="s">
        <v>3926</v>
      </c>
      <c r="E620" t="s">
        <v>3841</v>
      </c>
      <c r="F620">
        <v>217</v>
      </c>
      <c r="G620">
        <v>182</v>
      </c>
      <c r="H620">
        <v>160</v>
      </c>
      <c r="I620">
        <v>182</v>
      </c>
      <c r="J620">
        <v>0</v>
      </c>
      <c r="K620">
        <v>0</v>
      </c>
      <c r="L620">
        <v>217</v>
      </c>
      <c r="M620">
        <v>-35</v>
      </c>
      <c r="N620">
        <v>0.879120879120879</v>
      </c>
      <c r="O620">
        <v>0</v>
      </c>
      <c r="Q620">
        <v>1.0793329219799801</v>
      </c>
      <c r="R620">
        <v>0.16134930048653201</v>
      </c>
      <c r="S620">
        <v>-1.2408609287761601</v>
      </c>
      <c r="T620">
        <v>224.30767590618299</v>
      </c>
      <c r="U620">
        <v>131.62744254474001</v>
      </c>
      <c r="V620">
        <v>-1.7041102643162001</v>
      </c>
      <c r="W620">
        <v>0.39337613529595999</v>
      </c>
      <c r="X620">
        <v>0.178059483080203</v>
      </c>
      <c r="Z620">
        <v>-1.60011790104749</v>
      </c>
      <c r="AA620">
        <v>-2.0816230236311002</v>
      </c>
      <c r="AC620">
        <v>1</v>
      </c>
      <c r="AD620">
        <v>10</v>
      </c>
      <c r="AF620">
        <v>11</v>
      </c>
    </row>
    <row r="621" spans="1:32" x14ac:dyDescent="0.3">
      <c r="A621" t="s">
        <v>3848</v>
      </c>
      <c r="B621" t="s">
        <v>3849</v>
      </c>
      <c r="C621" t="s">
        <v>755</v>
      </c>
      <c r="D621" t="s">
        <v>3850</v>
      </c>
      <c r="E621" t="s">
        <v>3841</v>
      </c>
      <c r="F621">
        <v>216</v>
      </c>
      <c r="G621">
        <v>180</v>
      </c>
      <c r="H621">
        <v>297</v>
      </c>
      <c r="I621">
        <v>342</v>
      </c>
      <c r="J621">
        <v>444</v>
      </c>
      <c r="K621">
        <v>349</v>
      </c>
      <c r="L621">
        <v>216</v>
      </c>
      <c r="M621">
        <v>-36</v>
      </c>
      <c r="N621">
        <v>1.65</v>
      </c>
      <c r="O621">
        <v>473.85964912280701</v>
      </c>
      <c r="P621">
        <v>0.786036036036036</v>
      </c>
      <c r="Q621">
        <v>1.0793329219799801</v>
      </c>
      <c r="R621">
        <v>0.16134930048653201</v>
      </c>
      <c r="S621">
        <v>3.5368425911933499</v>
      </c>
      <c r="T621">
        <v>224.30767590618299</v>
      </c>
      <c r="U621">
        <v>131.62744254474001</v>
      </c>
      <c r="V621">
        <v>1.8958962385963001</v>
      </c>
      <c r="W621">
        <v>0.39337613529595999</v>
      </c>
      <c r="X621">
        <v>0.178059483080203</v>
      </c>
      <c r="Y621">
        <v>2.2052175708227399</v>
      </c>
      <c r="Z621">
        <v>4.3802568157546302</v>
      </c>
      <c r="AA621">
        <v>2.3398746804163499</v>
      </c>
      <c r="AB621">
        <v>2.4306663471014698</v>
      </c>
      <c r="AC621">
        <v>10</v>
      </c>
      <c r="AD621">
        <v>0</v>
      </c>
      <c r="AE621">
        <v>0</v>
      </c>
      <c r="AF621">
        <v>10</v>
      </c>
    </row>
    <row r="622" spans="1:32" x14ac:dyDescent="0.3">
      <c r="A622" t="s">
        <v>2321</v>
      </c>
      <c r="B622" t="s">
        <v>2322</v>
      </c>
      <c r="C622" t="s">
        <v>701</v>
      </c>
      <c r="D622" t="s">
        <v>2323</v>
      </c>
      <c r="E622" t="s">
        <v>3841</v>
      </c>
      <c r="F622">
        <v>193</v>
      </c>
      <c r="G622">
        <v>193</v>
      </c>
      <c r="H622">
        <v>276</v>
      </c>
      <c r="I622">
        <v>262</v>
      </c>
      <c r="J622">
        <v>433</v>
      </c>
      <c r="K622">
        <v>309</v>
      </c>
      <c r="L622">
        <v>193</v>
      </c>
      <c r="M622">
        <v>0</v>
      </c>
      <c r="N622">
        <v>1.4300518134714999</v>
      </c>
      <c r="O622">
        <v>603.22519083969496</v>
      </c>
      <c r="P622">
        <v>0.71362586605080802</v>
      </c>
      <c r="Q622">
        <v>1.0793329219799801</v>
      </c>
      <c r="R622">
        <v>0.16134930048653201</v>
      </c>
      <c r="S622">
        <v>2.1736622993342101</v>
      </c>
      <c r="T622">
        <v>224.30767590618299</v>
      </c>
      <c r="U622">
        <v>131.62744254474001</v>
      </c>
      <c r="V622">
        <v>2.8787121257386499</v>
      </c>
      <c r="W622">
        <v>0.39337613529595999</v>
      </c>
      <c r="X622">
        <v>0.178059483080203</v>
      </c>
      <c r="Y622">
        <v>1.79855475942609</v>
      </c>
      <c r="Z622">
        <v>2.6739288869070599</v>
      </c>
      <c r="AA622">
        <v>3.5469608856733701</v>
      </c>
      <c r="AB622">
        <v>1.9699979172320301</v>
      </c>
      <c r="AC622">
        <v>10</v>
      </c>
      <c r="AD622">
        <v>0</v>
      </c>
      <c r="AE622">
        <v>0</v>
      </c>
      <c r="AF622">
        <v>10</v>
      </c>
    </row>
    <row r="623" spans="1:32" x14ac:dyDescent="0.3">
      <c r="A623" t="s">
        <v>3808</v>
      </c>
      <c r="B623" t="s">
        <v>3809</v>
      </c>
      <c r="C623" t="s">
        <v>2345</v>
      </c>
      <c r="D623" t="s">
        <v>3810</v>
      </c>
      <c r="E623" t="s">
        <v>3841</v>
      </c>
      <c r="F623">
        <v>130</v>
      </c>
      <c r="G623">
        <v>61</v>
      </c>
      <c r="H623">
        <v>99</v>
      </c>
      <c r="I623">
        <v>130</v>
      </c>
      <c r="J623">
        <v>315</v>
      </c>
      <c r="K623">
        <v>236</v>
      </c>
      <c r="L623">
        <v>130</v>
      </c>
      <c r="M623">
        <v>-69</v>
      </c>
      <c r="N623">
        <v>1.6229508196721301</v>
      </c>
      <c r="O623">
        <v>884.42307692307702</v>
      </c>
      <c r="P623">
        <v>0.74920634920634899</v>
      </c>
      <c r="Q623">
        <v>1.0793329219799801</v>
      </c>
      <c r="R623">
        <v>0.16134930048653201</v>
      </c>
      <c r="S623">
        <v>3.36919897423124</v>
      </c>
      <c r="T623">
        <v>224.30767590618299</v>
      </c>
      <c r="U623">
        <v>131.62744254474001</v>
      </c>
      <c r="V623">
        <v>5.01502869200334</v>
      </c>
      <c r="W623">
        <v>0.39337613529595999</v>
      </c>
      <c r="X623">
        <v>0.178059483080203</v>
      </c>
      <c r="Y623">
        <v>1.9983783382664</v>
      </c>
      <c r="Z623">
        <v>4.1704129767380396</v>
      </c>
      <c r="AA623">
        <v>6.1707669219169299</v>
      </c>
      <c r="AB623">
        <v>2.19635845902613</v>
      </c>
      <c r="AC623">
        <v>10</v>
      </c>
      <c r="AD623">
        <v>0</v>
      </c>
      <c r="AE623">
        <v>0</v>
      </c>
      <c r="AF623">
        <v>10</v>
      </c>
    </row>
    <row r="624" spans="1:32" x14ac:dyDescent="0.3">
      <c r="A624" t="s">
        <v>850</v>
      </c>
      <c r="B624" t="s">
        <v>851</v>
      </c>
      <c r="C624" t="s">
        <v>852</v>
      </c>
      <c r="D624" t="s">
        <v>853</v>
      </c>
      <c r="E624" t="s">
        <v>3841</v>
      </c>
      <c r="F624">
        <v>120</v>
      </c>
      <c r="G624">
        <v>117</v>
      </c>
      <c r="H624">
        <v>130</v>
      </c>
      <c r="I624">
        <v>124</v>
      </c>
      <c r="J624">
        <v>71</v>
      </c>
      <c r="K624">
        <v>57</v>
      </c>
      <c r="L624">
        <v>120</v>
      </c>
      <c r="M624">
        <v>-3</v>
      </c>
      <c r="N624">
        <v>1.1111111111111101</v>
      </c>
      <c r="O624">
        <v>208.991935483871</v>
      </c>
      <c r="P624">
        <v>0.80281690140845097</v>
      </c>
      <c r="Q624">
        <v>1.0793329219799801</v>
      </c>
      <c r="R624">
        <v>0.16134930048653201</v>
      </c>
      <c r="S624">
        <v>0.19695275427477299</v>
      </c>
      <c r="T624">
        <v>224.30767590618299</v>
      </c>
      <c r="U624">
        <v>131.62744254474001</v>
      </c>
      <c r="V624">
        <v>-0.116356742379968</v>
      </c>
      <c r="W624">
        <v>0.39337613529595999</v>
      </c>
      <c r="X624">
        <v>0.178059483080203</v>
      </c>
      <c r="Y624">
        <v>2.2994606017589501</v>
      </c>
      <c r="Z624">
        <v>0.19963056841065799</v>
      </c>
      <c r="AA624">
        <v>-0.131557503984194</v>
      </c>
      <c r="AB624">
        <v>2.5374250372763201</v>
      </c>
      <c r="AC624">
        <v>5</v>
      </c>
      <c r="AD624">
        <v>5</v>
      </c>
      <c r="AE624">
        <v>0</v>
      </c>
      <c r="AF624">
        <v>10</v>
      </c>
    </row>
    <row r="625" spans="1:32" x14ac:dyDescent="0.3">
      <c r="A625" t="s">
        <v>2502</v>
      </c>
      <c r="B625" t="s">
        <v>2503</v>
      </c>
      <c r="C625" t="s">
        <v>84</v>
      </c>
      <c r="D625" t="s">
        <v>2504</v>
      </c>
      <c r="E625" t="s">
        <v>3841</v>
      </c>
      <c r="F625">
        <v>241</v>
      </c>
      <c r="G625">
        <v>241</v>
      </c>
      <c r="H625">
        <v>249</v>
      </c>
      <c r="I625">
        <v>234</v>
      </c>
      <c r="J625">
        <v>120</v>
      </c>
      <c r="K625">
        <v>88</v>
      </c>
      <c r="L625">
        <v>234</v>
      </c>
      <c r="M625">
        <v>7</v>
      </c>
      <c r="N625">
        <v>1.0331950207468901</v>
      </c>
      <c r="O625">
        <v>187.17948717948701</v>
      </c>
      <c r="P625">
        <v>0.73333333333333295</v>
      </c>
      <c r="Q625">
        <v>1.0793329219799801</v>
      </c>
      <c r="R625">
        <v>0.16134930048653201</v>
      </c>
      <c r="S625">
        <v>-0.28595042614978</v>
      </c>
      <c r="T625">
        <v>224.30767590618299</v>
      </c>
      <c r="U625">
        <v>131.62744254474001</v>
      </c>
      <c r="V625">
        <v>-0.28207027356074499</v>
      </c>
      <c r="W625">
        <v>0.39337613529595999</v>
      </c>
      <c r="X625">
        <v>0.178059483080203</v>
      </c>
      <c r="Y625">
        <v>1.90923388160263</v>
      </c>
      <c r="Z625">
        <v>-0.40483179699219901</v>
      </c>
      <c r="AA625">
        <v>-0.33508546901776498</v>
      </c>
      <c r="AB625">
        <v>2.0953754437810801</v>
      </c>
      <c r="AC625">
        <v>4</v>
      </c>
      <c r="AD625">
        <v>6</v>
      </c>
      <c r="AE625">
        <v>0</v>
      </c>
      <c r="AF625">
        <v>10</v>
      </c>
    </row>
    <row r="626" spans="1:32" x14ac:dyDescent="0.3">
      <c r="A626" t="s">
        <v>447</v>
      </c>
      <c r="B626" t="s">
        <v>448</v>
      </c>
      <c r="C626" t="s">
        <v>143</v>
      </c>
      <c r="D626" t="s">
        <v>449</v>
      </c>
      <c r="E626" t="s">
        <v>3841</v>
      </c>
      <c r="F626">
        <v>291</v>
      </c>
      <c r="G626">
        <v>291</v>
      </c>
      <c r="H626">
        <v>332</v>
      </c>
      <c r="I626">
        <v>270</v>
      </c>
      <c r="J626">
        <v>221</v>
      </c>
      <c r="K626">
        <v>157</v>
      </c>
      <c r="L626">
        <v>266</v>
      </c>
      <c r="M626">
        <v>25</v>
      </c>
      <c r="N626">
        <v>1.1408934707903799</v>
      </c>
      <c r="O626">
        <v>298.75925925925901</v>
      </c>
      <c r="P626">
        <v>0.710407239819005</v>
      </c>
      <c r="Q626">
        <v>1.0793329219799801</v>
      </c>
      <c r="R626">
        <v>0.16134930048653201</v>
      </c>
      <c r="S626">
        <v>0.38153588906036701</v>
      </c>
      <c r="T626">
        <v>224.30767590618299</v>
      </c>
      <c r="U626">
        <v>131.62744254474001</v>
      </c>
      <c r="V626">
        <v>0.56562356537292502</v>
      </c>
      <c r="W626">
        <v>0.39337613529595999</v>
      </c>
      <c r="X626">
        <v>0.178059483080203</v>
      </c>
      <c r="Y626">
        <v>1.7804786301679101</v>
      </c>
      <c r="Z626">
        <v>0.43067803877083</v>
      </c>
      <c r="AA626">
        <v>0.70604497326007598</v>
      </c>
      <c r="AB626">
        <v>1.9495212425764601</v>
      </c>
      <c r="AC626">
        <v>6</v>
      </c>
      <c r="AD626">
        <v>3</v>
      </c>
      <c r="AE626">
        <v>1</v>
      </c>
      <c r="AF626">
        <v>10</v>
      </c>
    </row>
    <row r="627" spans="1:32" x14ac:dyDescent="0.3">
      <c r="A627" t="s">
        <v>2775</v>
      </c>
      <c r="B627" t="s">
        <v>2776</v>
      </c>
      <c r="C627" t="s">
        <v>116</v>
      </c>
      <c r="D627" t="s">
        <v>2777</v>
      </c>
      <c r="E627" t="s">
        <v>3841</v>
      </c>
      <c r="F627">
        <v>231</v>
      </c>
      <c r="G627">
        <v>228</v>
      </c>
      <c r="H627">
        <v>239</v>
      </c>
      <c r="I627">
        <v>255</v>
      </c>
      <c r="J627">
        <v>150</v>
      </c>
      <c r="K627">
        <v>102</v>
      </c>
      <c r="L627">
        <v>231</v>
      </c>
      <c r="M627">
        <v>-3</v>
      </c>
      <c r="N627">
        <v>1.04824561403509</v>
      </c>
      <c r="O627">
        <v>214.70588235294099</v>
      </c>
      <c r="P627">
        <v>0.68</v>
      </c>
      <c r="Q627">
        <v>1.0793329219799801</v>
      </c>
      <c r="R627">
        <v>0.16134930048653201</v>
      </c>
      <c r="S627">
        <v>-0.192670856651702</v>
      </c>
      <c r="T627">
        <v>224.30767590618299</v>
      </c>
      <c r="U627">
        <v>131.62744254474001</v>
      </c>
      <c r="V627">
        <v>-7.2946745508471897E-2</v>
      </c>
      <c r="W627">
        <v>0.39337613529595999</v>
      </c>
      <c r="X627">
        <v>0.178059483080203</v>
      </c>
      <c r="Y627">
        <v>1.60970850721238</v>
      </c>
      <c r="Z627">
        <v>-0.28807135409555601</v>
      </c>
      <c r="AA627">
        <v>-7.8241710986391003E-2</v>
      </c>
      <c r="AB627">
        <v>1.7560725125577099</v>
      </c>
      <c r="AC627">
        <v>4</v>
      </c>
      <c r="AD627">
        <v>5</v>
      </c>
      <c r="AE627">
        <v>1</v>
      </c>
      <c r="AF627">
        <v>10</v>
      </c>
    </row>
    <row r="628" spans="1:32" x14ac:dyDescent="0.3">
      <c r="A628" t="s">
        <v>2934</v>
      </c>
      <c r="B628" t="s">
        <v>2935</v>
      </c>
      <c r="C628" t="s">
        <v>88</v>
      </c>
      <c r="D628" t="s">
        <v>2936</v>
      </c>
      <c r="E628" t="s">
        <v>3841</v>
      </c>
      <c r="F628">
        <v>193</v>
      </c>
      <c r="G628">
        <v>189</v>
      </c>
      <c r="H628">
        <v>194</v>
      </c>
      <c r="I628">
        <v>192</v>
      </c>
      <c r="J628">
        <v>113</v>
      </c>
      <c r="K628">
        <v>78</v>
      </c>
      <c r="L628">
        <v>193</v>
      </c>
      <c r="M628">
        <v>-4</v>
      </c>
      <c r="N628">
        <v>1.0264550264550301</v>
      </c>
      <c r="O628">
        <v>214.817708333333</v>
      </c>
      <c r="P628">
        <v>0.69026548672566401</v>
      </c>
      <c r="Q628">
        <v>1.0793329219799801</v>
      </c>
      <c r="R628">
        <v>0.16134930048653201</v>
      </c>
      <c r="S628">
        <v>-0.32772311603153198</v>
      </c>
      <c r="T628">
        <v>224.30767590618299</v>
      </c>
      <c r="U628">
        <v>131.62744254474001</v>
      </c>
      <c r="V628">
        <v>-7.2097181175759695E-2</v>
      </c>
      <c r="W628">
        <v>0.39337613529595999</v>
      </c>
      <c r="X628">
        <v>0.178059483080203</v>
      </c>
      <c r="Y628">
        <v>1.66736051511493</v>
      </c>
      <c r="Z628">
        <v>-0.45711975026880602</v>
      </c>
      <c r="AA628">
        <v>-7.7198283219388902E-2</v>
      </c>
      <c r="AB628">
        <v>1.8213808201161901</v>
      </c>
      <c r="AC628">
        <v>4</v>
      </c>
      <c r="AD628">
        <v>5</v>
      </c>
      <c r="AE628">
        <v>1</v>
      </c>
      <c r="AF628">
        <v>10</v>
      </c>
    </row>
    <row r="629" spans="1:32" x14ac:dyDescent="0.3">
      <c r="A629" t="s">
        <v>209</v>
      </c>
      <c r="B629" t="s">
        <v>210</v>
      </c>
      <c r="C629" t="s">
        <v>211</v>
      </c>
      <c r="D629" t="s">
        <v>212</v>
      </c>
      <c r="E629" t="s">
        <v>3841</v>
      </c>
      <c r="F629">
        <v>179</v>
      </c>
      <c r="G629">
        <v>179</v>
      </c>
      <c r="H629">
        <v>178</v>
      </c>
      <c r="I629">
        <v>185</v>
      </c>
      <c r="J629">
        <v>80</v>
      </c>
      <c r="K629">
        <v>53</v>
      </c>
      <c r="L629">
        <v>179</v>
      </c>
      <c r="M629">
        <v>0</v>
      </c>
      <c r="N629">
        <v>0.994413407821229</v>
      </c>
      <c r="O629">
        <v>157.83783783783801</v>
      </c>
      <c r="P629">
        <v>0.66249999999999998</v>
      </c>
      <c r="Q629">
        <v>1.0793329219799801</v>
      </c>
      <c r="R629">
        <v>0.16134930048653201</v>
      </c>
      <c r="S629">
        <v>-0.52630853621729901</v>
      </c>
      <c r="T629">
        <v>224.30767590618299</v>
      </c>
      <c r="U629">
        <v>131.62744254474001</v>
      </c>
      <c r="V629">
        <v>-0.50498465048997898</v>
      </c>
      <c r="W629">
        <v>0.39337613529595999</v>
      </c>
      <c r="X629">
        <v>0.178059483080203</v>
      </c>
      <c r="Y629">
        <v>1.51142674374057</v>
      </c>
      <c r="Z629">
        <v>-0.70569424239469403</v>
      </c>
      <c r="AA629">
        <v>-0.60886703163282896</v>
      </c>
      <c r="AB629">
        <v>1.64473873825004</v>
      </c>
      <c r="AC629">
        <v>3</v>
      </c>
      <c r="AD629">
        <v>6</v>
      </c>
      <c r="AE629">
        <v>1</v>
      </c>
      <c r="AF629">
        <v>10</v>
      </c>
    </row>
    <row r="630" spans="1:32" x14ac:dyDescent="0.3">
      <c r="A630" t="s">
        <v>625</v>
      </c>
      <c r="B630" t="s">
        <v>626</v>
      </c>
      <c r="C630" t="s">
        <v>627</v>
      </c>
      <c r="D630" t="s">
        <v>628</v>
      </c>
      <c r="E630" t="s">
        <v>3841</v>
      </c>
      <c r="F630">
        <v>203</v>
      </c>
      <c r="G630">
        <v>203</v>
      </c>
      <c r="H630">
        <v>201</v>
      </c>
      <c r="I630">
        <v>191</v>
      </c>
      <c r="J630">
        <v>85</v>
      </c>
      <c r="K630">
        <v>56</v>
      </c>
      <c r="L630">
        <v>202</v>
      </c>
      <c r="M630">
        <v>1</v>
      </c>
      <c r="N630">
        <v>0.99014778325123198</v>
      </c>
      <c r="O630">
        <v>162.434554973822</v>
      </c>
      <c r="P630">
        <v>0.65882352941176503</v>
      </c>
      <c r="Q630">
        <v>1.0793329219799801</v>
      </c>
      <c r="R630">
        <v>0.16134930048653201</v>
      </c>
      <c r="S630">
        <v>-0.55274574144307298</v>
      </c>
      <c r="T630">
        <v>224.30767590618299</v>
      </c>
      <c r="U630">
        <v>131.62744254474001</v>
      </c>
      <c r="V630">
        <v>-0.47006247129150602</v>
      </c>
      <c r="W630">
        <v>0.39337613529595999</v>
      </c>
      <c r="X630">
        <v>0.178059483080203</v>
      </c>
      <c r="Y630">
        <v>1.4907793144397701</v>
      </c>
      <c r="Z630">
        <v>-0.73878637401280101</v>
      </c>
      <c r="AA630">
        <v>-0.56597590490251204</v>
      </c>
      <c r="AB630">
        <v>1.62134928986607</v>
      </c>
      <c r="AC630">
        <v>3</v>
      </c>
      <c r="AD630">
        <v>6</v>
      </c>
      <c r="AE630">
        <v>1</v>
      </c>
      <c r="AF630">
        <v>10</v>
      </c>
    </row>
    <row r="631" spans="1:32" x14ac:dyDescent="0.3">
      <c r="A631" t="s">
        <v>3943</v>
      </c>
      <c r="B631" t="s">
        <v>3944</v>
      </c>
      <c r="C631" t="s">
        <v>1500</v>
      </c>
      <c r="D631" t="s">
        <v>3945</v>
      </c>
      <c r="E631" t="s">
        <v>3841</v>
      </c>
      <c r="F631">
        <v>183</v>
      </c>
      <c r="G631">
        <v>183</v>
      </c>
      <c r="H631">
        <v>177</v>
      </c>
      <c r="I631">
        <v>170</v>
      </c>
      <c r="J631">
        <v>85</v>
      </c>
      <c r="K631">
        <v>59</v>
      </c>
      <c r="L631">
        <v>163</v>
      </c>
      <c r="M631">
        <v>20</v>
      </c>
      <c r="N631">
        <v>0.96721311475409799</v>
      </c>
      <c r="O631">
        <v>182.5</v>
      </c>
      <c r="P631">
        <v>0.69411764705882395</v>
      </c>
      <c r="Q631">
        <v>1.0793329219799801</v>
      </c>
      <c r="R631">
        <v>0.16134930048653201</v>
      </c>
      <c r="S631">
        <v>-0.69488870969875305</v>
      </c>
      <c r="T631">
        <v>224.30767590618299</v>
      </c>
      <c r="U631">
        <v>131.62744254474001</v>
      </c>
      <c r="V631">
        <v>-0.31762127332963203</v>
      </c>
      <c r="W631">
        <v>0.39337613529595999</v>
      </c>
      <c r="X631">
        <v>0.178059483080203</v>
      </c>
      <c r="Y631">
        <v>1.6889946357274399</v>
      </c>
      <c r="Z631">
        <v>-0.91671039336109705</v>
      </c>
      <c r="AA631">
        <v>-0.37874890788309801</v>
      </c>
      <c r="AB631">
        <v>1.84588799435213</v>
      </c>
      <c r="AC631">
        <v>3</v>
      </c>
      <c r="AD631">
        <v>6</v>
      </c>
      <c r="AE631">
        <v>1</v>
      </c>
      <c r="AF631">
        <v>10</v>
      </c>
    </row>
    <row r="632" spans="1:32" x14ac:dyDescent="0.3">
      <c r="A632" t="s">
        <v>714</v>
      </c>
      <c r="B632" t="s">
        <v>715</v>
      </c>
      <c r="C632" t="s">
        <v>158</v>
      </c>
      <c r="D632" t="s">
        <v>716</v>
      </c>
      <c r="E632" t="s">
        <v>3841</v>
      </c>
      <c r="F632">
        <v>194</v>
      </c>
      <c r="G632">
        <v>194</v>
      </c>
      <c r="H632">
        <v>239</v>
      </c>
      <c r="I632">
        <v>189</v>
      </c>
      <c r="J632">
        <v>503</v>
      </c>
      <c r="K632">
        <v>305</v>
      </c>
      <c r="L632">
        <v>194</v>
      </c>
      <c r="M632">
        <v>0</v>
      </c>
      <c r="N632">
        <v>1.2319587628866</v>
      </c>
      <c r="O632">
        <v>971.40211640211601</v>
      </c>
      <c r="P632">
        <v>0.60636182902584501</v>
      </c>
      <c r="Q632">
        <v>1.0793329219799801</v>
      </c>
      <c r="R632">
        <v>0.16134930048653201</v>
      </c>
      <c r="S632">
        <v>0.94593432042401204</v>
      </c>
      <c r="T632">
        <v>224.30767590618299</v>
      </c>
      <c r="U632">
        <v>131.62744254474001</v>
      </c>
      <c r="V632">
        <v>5.6758258464377196</v>
      </c>
      <c r="W632">
        <v>0.39337613529595999</v>
      </c>
      <c r="X632">
        <v>0.178059483080203</v>
      </c>
      <c r="Y632">
        <v>1.1961491185164801</v>
      </c>
      <c r="Z632">
        <v>1.1371501116028999</v>
      </c>
      <c r="AA632">
        <v>6.98235242844558</v>
      </c>
      <c r="AB632">
        <v>1.28759162640535</v>
      </c>
      <c r="AC632">
        <v>8</v>
      </c>
      <c r="AD632">
        <v>0</v>
      </c>
      <c r="AE632">
        <v>2</v>
      </c>
      <c r="AF632">
        <v>10</v>
      </c>
    </row>
    <row r="633" spans="1:32" x14ac:dyDescent="0.3">
      <c r="A633" t="s">
        <v>2841</v>
      </c>
      <c r="B633" t="s">
        <v>2842</v>
      </c>
      <c r="C633" t="s">
        <v>547</v>
      </c>
      <c r="D633" t="s">
        <v>2843</v>
      </c>
      <c r="E633" t="s">
        <v>3841</v>
      </c>
      <c r="F633">
        <v>363</v>
      </c>
      <c r="G633">
        <v>363</v>
      </c>
      <c r="H633">
        <v>461</v>
      </c>
      <c r="I633">
        <v>430</v>
      </c>
      <c r="J633">
        <v>647</v>
      </c>
      <c r="K633">
        <v>402</v>
      </c>
      <c r="L633">
        <v>357</v>
      </c>
      <c r="M633">
        <v>6</v>
      </c>
      <c r="N633">
        <v>1.2699724517906299</v>
      </c>
      <c r="O633">
        <v>549.19767441860495</v>
      </c>
      <c r="P633">
        <v>0.621329211746522</v>
      </c>
      <c r="Q633">
        <v>1.0793329219799801</v>
      </c>
      <c r="R633">
        <v>0.16134930048653201</v>
      </c>
      <c r="S633">
        <v>1.18153304188986</v>
      </c>
      <c r="T633">
        <v>224.30767590618299</v>
      </c>
      <c r="U633">
        <v>131.62744254474001</v>
      </c>
      <c r="V633">
        <v>2.4682542806526899</v>
      </c>
      <c r="W633">
        <v>0.39337613529595999</v>
      </c>
      <c r="X633">
        <v>0.178059483080203</v>
      </c>
      <c r="Y633">
        <v>1.28020744813623</v>
      </c>
      <c r="Z633">
        <v>1.4320551075441801</v>
      </c>
      <c r="AA633">
        <v>3.0428400130617299</v>
      </c>
      <c r="AB633">
        <v>1.38281306696538</v>
      </c>
      <c r="AC633">
        <v>8</v>
      </c>
      <c r="AD633">
        <v>0</v>
      </c>
      <c r="AE633">
        <v>2</v>
      </c>
      <c r="AF633">
        <v>10</v>
      </c>
    </row>
    <row r="634" spans="1:32" x14ac:dyDescent="0.3">
      <c r="A634" t="s">
        <v>2071</v>
      </c>
      <c r="B634" t="s">
        <v>2072</v>
      </c>
      <c r="C634" t="s">
        <v>1321</v>
      </c>
      <c r="D634" t="s">
        <v>2073</v>
      </c>
      <c r="E634" t="s">
        <v>3841</v>
      </c>
      <c r="F634">
        <v>201</v>
      </c>
      <c r="G634">
        <v>201</v>
      </c>
      <c r="H634">
        <v>212</v>
      </c>
      <c r="I634">
        <v>188</v>
      </c>
      <c r="J634">
        <v>135</v>
      </c>
      <c r="K634">
        <v>86</v>
      </c>
      <c r="L634">
        <v>200</v>
      </c>
      <c r="M634">
        <v>1</v>
      </c>
      <c r="N634">
        <v>1.0547263681592001</v>
      </c>
      <c r="O634">
        <v>262.10106382978699</v>
      </c>
      <c r="P634">
        <v>0.63703703703703696</v>
      </c>
      <c r="Q634">
        <v>1.0793329219799801</v>
      </c>
      <c r="R634">
        <v>0.16134930048653201</v>
      </c>
      <c r="S634">
        <v>-0.15250486829864299</v>
      </c>
      <c r="T634">
        <v>224.30767590618299</v>
      </c>
      <c r="U634">
        <v>131.62744254474001</v>
      </c>
      <c r="V634">
        <v>0.28712392486663901</v>
      </c>
      <c r="W634">
        <v>0.39337613529595999</v>
      </c>
      <c r="X634">
        <v>0.178059483080203</v>
      </c>
      <c r="Y634">
        <v>1.36842417784245</v>
      </c>
      <c r="Z634">
        <v>-0.23779455056055199</v>
      </c>
      <c r="AA634">
        <v>0.363994057496351</v>
      </c>
      <c r="AB634">
        <v>1.4827451512944301</v>
      </c>
      <c r="AC634">
        <v>4</v>
      </c>
      <c r="AD634">
        <v>4</v>
      </c>
      <c r="AE634">
        <v>2</v>
      </c>
      <c r="AF634">
        <v>10</v>
      </c>
    </row>
    <row r="635" spans="1:32" x14ac:dyDescent="0.3">
      <c r="A635" t="s">
        <v>2435</v>
      </c>
      <c r="B635" t="s">
        <v>2436</v>
      </c>
      <c r="C635" t="s">
        <v>346</v>
      </c>
      <c r="D635" t="s">
        <v>2437</v>
      </c>
      <c r="E635" t="s">
        <v>3841</v>
      </c>
      <c r="F635">
        <v>335</v>
      </c>
      <c r="G635">
        <v>335</v>
      </c>
      <c r="H635">
        <v>337</v>
      </c>
      <c r="I635">
        <v>331</v>
      </c>
      <c r="J635">
        <v>242</v>
      </c>
      <c r="K635">
        <v>142</v>
      </c>
      <c r="L635">
        <v>309</v>
      </c>
      <c r="M635">
        <v>26</v>
      </c>
      <c r="N635">
        <v>1.0059701492537301</v>
      </c>
      <c r="O635">
        <v>266.85800604229598</v>
      </c>
      <c r="P635">
        <v>0.58677685950413205</v>
      </c>
      <c r="Q635">
        <v>1.0793329219799801</v>
      </c>
      <c r="R635">
        <v>0.16134930048653201</v>
      </c>
      <c r="S635">
        <v>-0.45468293017095002</v>
      </c>
      <c r="T635">
        <v>224.30767590618299</v>
      </c>
      <c r="U635">
        <v>131.62744254474001</v>
      </c>
      <c r="V635">
        <v>0.32326336600857197</v>
      </c>
      <c r="W635">
        <v>0.39337613529595999</v>
      </c>
      <c r="X635">
        <v>0.178059483080203</v>
      </c>
      <c r="Y635">
        <v>1.08615795610874</v>
      </c>
      <c r="Z635">
        <v>-0.61603862402389298</v>
      </c>
      <c r="AA635">
        <v>0.40838021510616201</v>
      </c>
      <c r="AB635">
        <v>1.1629934220308999</v>
      </c>
      <c r="AC635">
        <v>4</v>
      </c>
      <c r="AD635">
        <v>4</v>
      </c>
      <c r="AE635">
        <v>2</v>
      </c>
      <c r="AF635">
        <v>10</v>
      </c>
    </row>
    <row r="636" spans="1:32" x14ac:dyDescent="0.3">
      <c r="A636" t="s">
        <v>3317</v>
      </c>
      <c r="B636" t="s">
        <v>3318</v>
      </c>
      <c r="C636" t="s">
        <v>508</v>
      </c>
      <c r="D636" t="s">
        <v>3313</v>
      </c>
      <c r="E636" t="s">
        <v>3841</v>
      </c>
      <c r="F636">
        <v>218</v>
      </c>
      <c r="G636">
        <v>218</v>
      </c>
      <c r="H636">
        <v>224</v>
      </c>
      <c r="I636">
        <v>176</v>
      </c>
      <c r="J636">
        <v>155</v>
      </c>
      <c r="K636">
        <v>83</v>
      </c>
      <c r="L636">
        <v>217</v>
      </c>
      <c r="M636">
        <v>1</v>
      </c>
      <c r="N636">
        <v>1.0275229357798199</v>
      </c>
      <c r="O636">
        <v>321.44886363636402</v>
      </c>
      <c r="P636">
        <v>0.53548387096774197</v>
      </c>
      <c r="Q636">
        <v>1.0793329219799801</v>
      </c>
      <c r="R636">
        <v>0.16134930048653201</v>
      </c>
      <c r="S636">
        <v>-0.321104498401522</v>
      </c>
      <c r="T636">
        <v>224.30767590618299</v>
      </c>
      <c r="U636">
        <v>131.62744254474001</v>
      </c>
      <c r="V636">
        <v>0.73800102662605405</v>
      </c>
      <c r="W636">
        <v>0.39337613529595999</v>
      </c>
      <c r="X636">
        <v>0.178059483080203</v>
      </c>
      <c r="Y636">
        <v>0.79809136370329203</v>
      </c>
      <c r="Z636">
        <v>-0.44883505588179501</v>
      </c>
      <c r="AA636">
        <v>0.91775752115231601</v>
      </c>
      <c r="AB636">
        <v>0.83667102150082195</v>
      </c>
      <c r="AC636">
        <v>4</v>
      </c>
      <c r="AD636">
        <v>3</v>
      </c>
      <c r="AE636">
        <v>3</v>
      </c>
      <c r="AF636">
        <v>10</v>
      </c>
    </row>
    <row r="637" spans="1:32" x14ac:dyDescent="0.3">
      <c r="A637" t="s">
        <v>250</v>
      </c>
      <c r="B637" t="s">
        <v>251</v>
      </c>
      <c r="C637" t="s">
        <v>252</v>
      </c>
      <c r="D637" t="s">
        <v>253</v>
      </c>
      <c r="E637" t="s">
        <v>3841</v>
      </c>
      <c r="F637">
        <v>99</v>
      </c>
      <c r="G637">
        <v>99</v>
      </c>
      <c r="H637">
        <v>97</v>
      </c>
      <c r="I637">
        <v>92</v>
      </c>
      <c r="J637">
        <v>64</v>
      </c>
      <c r="K637">
        <v>34</v>
      </c>
      <c r="L637">
        <v>81</v>
      </c>
      <c r="M637">
        <v>18</v>
      </c>
      <c r="N637">
        <v>0.97979797979798</v>
      </c>
      <c r="O637">
        <v>253.91304347826099</v>
      </c>
      <c r="P637">
        <v>0.53125</v>
      </c>
      <c r="Q637">
        <v>1.0793329219799801</v>
      </c>
      <c r="R637">
        <v>0.16134930048653201</v>
      </c>
      <c r="S637">
        <v>-0.61689106727989396</v>
      </c>
      <c r="T637">
        <v>224.30767590618299</v>
      </c>
      <c r="U637">
        <v>131.62744254474001</v>
      </c>
      <c r="V637">
        <v>0.22491789705641799</v>
      </c>
      <c r="W637">
        <v>0.39337613529595999</v>
      </c>
      <c r="X637">
        <v>0.178059483080203</v>
      </c>
      <c r="Y637">
        <v>0.77431351770204904</v>
      </c>
      <c r="Z637">
        <v>-0.81907873272283005</v>
      </c>
      <c r="AA637">
        <v>0.28759313740960002</v>
      </c>
      <c r="AB637">
        <v>0.80973543094251399</v>
      </c>
      <c r="AC637">
        <v>3</v>
      </c>
      <c r="AD637">
        <v>4</v>
      </c>
      <c r="AE637">
        <v>3</v>
      </c>
      <c r="AF637">
        <v>10</v>
      </c>
    </row>
    <row r="638" spans="1:32" x14ac:dyDescent="0.3">
      <c r="A638" t="s">
        <v>402</v>
      </c>
      <c r="B638" t="s">
        <v>403</v>
      </c>
      <c r="C638" t="s">
        <v>404</v>
      </c>
      <c r="D638" t="s">
        <v>405</v>
      </c>
      <c r="E638" t="s">
        <v>3841</v>
      </c>
      <c r="F638">
        <v>227</v>
      </c>
      <c r="G638">
        <v>227</v>
      </c>
      <c r="H638">
        <v>205</v>
      </c>
      <c r="I638">
        <v>222</v>
      </c>
      <c r="J638">
        <v>174</v>
      </c>
      <c r="K638">
        <v>85</v>
      </c>
      <c r="L638">
        <v>211</v>
      </c>
      <c r="M638">
        <v>16</v>
      </c>
      <c r="N638">
        <v>0.90308370044052899</v>
      </c>
      <c r="O638">
        <v>286.08108108108098</v>
      </c>
      <c r="P638">
        <v>0.48850574712643702</v>
      </c>
      <c r="Q638">
        <v>1.0793329219799801</v>
      </c>
      <c r="R638">
        <v>0.16134930048653201</v>
      </c>
      <c r="S638">
        <v>-1.09234574310512</v>
      </c>
      <c r="T638">
        <v>224.30767590618299</v>
      </c>
      <c r="U638">
        <v>131.62744254474001</v>
      </c>
      <c r="V638">
        <v>0.46930491074382802</v>
      </c>
      <c r="W638">
        <v>0.39337613529595999</v>
      </c>
      <c r="X638">
        <v>0.178059483080203</v>
      </c>
      <c r="Y638">
        <v>0.53425748623356395</v>
      </c>
      <c r="Z638">
        <v>-1.41421761281573</v>
      </c>
      <c r="AA638">
        <v>0.58774721186576995</v>
      </c>
      <c r="AB638">
        <v>0.53779948794964305</v>
      </c>
      <c r="AC638">
        <v>2</v>
      </c>
      <c r="AD638">
        <v>4</v>
      </c>
      <c r="AE638">
        <v>4</v>
      </c>
      <c r="AF638">
        <v>10</v>
      </c>
    </row>
    <row r="639" spans="1:32" x14ac:dyDescent="0.3">
      <c r="A639" t="s">
        <v>4003</v>
      </c>
      <c r="B639" t="s">
        <v>4004</v>
      </c>
      <c r="C639" t="s">
        <v>646</v>
      </c>
      <c r="D639" t="s">
        <v>4005</v>
      </c>
      <c r="E639" t="s">
        <v>3841</v>
      </c>
      <c r="F639">
        <v>185</v>
      </c>
      <c r="G639">
        <v>185</v>
      </c>
      <c r="H639">
        <v>199</v>
      </c>
      <c r="I639">
        <v>164</v>
      </c>
      <c r="J639">
        <v>215</v>
      </c>
      <c r="K639">
        <v>92</v>
      </c>
      <c r="L639">
        <v>185</v>
      </c>
      <c r="M639">
        <v>0</v>
      </c>
      <c r="N639">
        <v>1.07567567567568</v>
      </c>
      <c r="O639">
        <v>478.506097560976</v>
      </c>
      <c r="P639">
        <v>0.42790697674418599</v>
      </c>
      <c r="Q639">
        <v>1.0793329219799801</v>
      </c>
      <c r="R639">
        <v>0.16134930048653201</v>
      </c>
      <c r="S639">
        <v>-2.2666638735198402E-2</v>
      </c>
      <c r="T639">
        <v>224.30767590618299</v>
      </c>
      <c r="U639">
        <v>131.62744254474001</v>
      </c>
      <c r="V639">
        <v>1.93119623644127</v>
      </c>
      <c r="W639">
        <v>0.39337613529595999</v>
      </c>
      <c r="X639">
        <v>0.178059483080203</v>
      </c>
      <c r="Y639">
        <v>0.19392868523982301</v>
      </c>
      <c r="Z639">
        <v>-7.5272689982537805E-2</v>
      </c>
      <c r="AA639">
        <v>2.38322984083013</v>
      </c>
      <c r="AB639">
        <v>0.15227435508908399</v>
      </c>
      <c r="AC639">
        <v>5</v>
      </c>
      <c r="AD639">
        <v>0</v>
      </c>
      <c r="AE639">
        <v>5</v>
      </c>
      <c r="AF639">
        <v>10</v>
      </c>
    </row>
    <row r="640" spans="1:32" x14ac:dyDescent="0.3">
      <c r="A640" t="s">
        <v>137</v>
      </c>
      <c r="B640" t="s">
        <v>138</v>
      </c>
      <c r="C640" t="s">
        <v>139</v>
      </c>
      <c r="D640" t="s">
        <v>140</v>
      </c>
      <c r="E640" t="s">
        <v>3841</v>
      </c>
      <c r="F640">
        <v>263</v>
      </c>
      <c r="G640">
        <v>263</v>
      </c>
      <c r="H640">
        <v>266</v>
      </c>
      <c r="I640">
        <v>223</v>
      </c>
      <c r="J640">
        <v>259</v>
      </c>
      <c r="K640">
        <v>109</v>
      </c>
      <c r="L640">
        <v>259</v>
      </c>
      <c r="M640">
        <v>4</v>
      </c>
      <c r="N640">
        <v>1.0114068441064601</v>
      </c>
      <c r="O640">
        <v>423.92376681614297</v>
      </c>
      <c r="P640">
        <v>0.42084942084942101</v>
      </c>
      <c r="Q640">
        <v>1.0793329219799801</v>
      </c>
      <c r="R640">
        <v>0.16134930048653201</v>
      </c>
      <c r="S640">
        <v>-0.42098774316773002</v>
      </c>
      <c r="T640">
        <v>224.30767590618299</v>
      </c>
      <c r="U640">
        <v>131.62744254474001</v>
      </c>
      <c r="V640">
        <v>1.5165233560023801</v>
      </c>
      <c r="W640">
        <v>0.39337613529595999</v>
      </c>
      <c r="X640">
        <v>0.178059483080203</v>
      </c>
      <c r="Y640">
        <v>0.15429274014620301</v>
      </c>
      <c r="Z640">
        <v>-0.57386148942570803</v>
      </c>
      <c r="AA640">
        <v>1.8739320972544</v>
      </c>
      <c r="AB640">
        <v>0.10737467879470899</v>
      </c>
      <c r="AC640">
        <v>4</v>
      </c>
      <c r="AD640">
        <v>1</v>
      </c>
      <c r="AE640">
        <v>5</v>
      </c>
      <c r="AF640">
        <v>10</v>
      </c>
    </row>
    <row r="641" spans="1:32" x14ac:dyDescent="0.3">
      <c r="A641" t="s">
        <v>2725</v>
      </c>
      <c r="B641" t="s">
        <v>2726</v>
      </c>
      <c r="C641" t="s">
        <v>108</v>
      </c>
      <c r="D641" t="s">
        <v>2727</v>
      </c>
      <c r="E641" t="s">
        <v>3841</v>
      </c>
      <c r="F641">
        <v>302</v>
      </c>
      <c r="G641">
        <v>302</v>
      </c>
      <c r="H641">
        <v>297</v>
      </c>
      <c r="I641">
        <v>334</v>
      </c>
      <c r="J641">
        <v>324</v>
      </c>
      <c r="K641">
        <v>141</v>
      </c>
      <c r="L641">
        <v>295</v>
      </c>
      <c r="M641">
        <v>7</v>
      </c>
      <c r="N641">
        <v>0.98344370860927199</v>
      </c>
      <c r="O641">
        <v>354.07185628742502</v>
      </c>
      <c r="P641">
        <v>0.43518518518518501</v>
      </c>
      <c r="Q641">
        <v>1.0793329219799801</v>
      </c>
      <c r="R641">
        <v>0.16134930048653201</v>
      </c>
      <c r="S641">
        <v>-0.59429581089949202</v>
      </c>
      <c r="T641">
        <v>224.30767590618299</v>
      </c>
      <c r="U641">
        <v>131.62744254474001</v>
      </c>
      <c r="V641">
        <v>0.98584442478349299</v>
      </c>
      <c r="W641">
        <v>0.39337613529595999</v>
      </c>
      <c r="X641">
        <v>0.178059483080203</v>
      </c>
      <c r="Y641">
        <v>0.234803837268209</v>
      </c>
      <c r="Z641">
        <v>-0.79079566756145703</v>
      </c>
      <c r="AA641">
        <v>1.2221566979398799</v>
      </c>
      <c r="AB641">
        <v>0.19857780742819101</v>
      </c>
      <c r="AC641">
        <v>3</v>
      </c>
      <c r="AD641">
        <v>2</v>
      </c>
      <c r="AE641">
        <v>5</v>
      </c>
      <c r="AF641">
        <v>10</v>
      </c>
    </row>
    <row r="642" spans="1:32" x14ac:dyDescent="0.3">
      <c r="A642" t="s">
        <v>3465</v>
      </c>
      <c r="B642" t="s">
        <v>3466</v>
      </c>
      <c r="C642" t="s">
        <v>124</v>
      </c>
      <c r="D642" t="s">
        <v>3467</v>
      </c>
      <c r="E642" t="s">
        <v>3841</v>
      </c>
      <c r="F642">
        <v>126</v>
      </c>
      <c r="G642">
        <v>126</v>
      </c>
      <c r="H642">
        <v>123</v>
      </c>
      <c r="I642">
        <v>115</v>
      </c>
      <c r="J642">
        <v>110</v>
      </c>
      <c r="K642">
        <v>44</v>
      </c>
      <c r="L642">
        <v>126</v>
      </c>
      <c r="M642">
        <v>0</v>
      </c>
      <c r="N642">
        <v>0.97619047619047605</v>
      </c>
      <c r="O642">
        <v>349.13043478260897</v>
      </c>
      <c r="P642">
        <v>0.4</v>
      </c>
      <c r="Q642">
        <v>1.0793329219799801</v>
      </c>
      <c r="R642">
        <v>0.16134930048653201</v>
      </c>
      <c r="S642">
        <v>-0.63924941402590196</v>
      </c>
      <c r="T642">
        <v>224.30767590618299</v>
      </c>
      <c r="U642">
        <v>131.62744254474001</v>
      </c>
      <c r="V642">
        <v>0.94830345757115098</v>
      </c>
      <c r="W642">
        <v>0.39337613529595999</v>
      </c>
      <c r="X642">
        <v>0.178059483080203</v>
      </c>
      <c r="Y642">
        <v>3.7200291663525301E-2</v>
      </c>
      <c r="Z642">
        <v>-0.84706525198473903</v>
      </c>
      <c r="AA642">
        <v>1.1760491977998599</v>
      </c>
      <c r="AB642">
        <v>-2.52678763650072E-2</v>
      </c>
      <c r="AC642">
        <v>3</v>
      </c>
      <c r="AD642">
        <v>2</v>
      </c>
      <c r="AE642">
        <v>5</v>
      </c>
      <c r="AF642">
        <v>10</v>
      </c>
    </row>
    <row r="643" spans="1:32" x14ac:dyDescent="0.3">
      <c r="A643" t="s">
        <v>3635</v>
      </c>
      <c r="B643" t="s">
        <v>3636</v>
      </c>
      <c r="C643" t="s">
        <v>267</v>
      </c>
      <c r="D643" t="s">
        <v>3637</v>
      </c>
      <c r="E643" t="s">
        <v>3841</v>
      </c>
      <c r="F643">
        <v>134</v>
      </c>
      <c r="G643">
        <v>134</v>
      </c>
      <c r="H643">
        <v>128</v>
      </c>
      <c r="I643">
        <v>111</v>
      </c>
      <c r="J643">
        <v>110</v>
      </c>
      <c r="K643">
        <v>42</v>
      </c>
      <c r="L643">
        <v>134</v>
      </c>
      <c r="M643">
        <v>0</v>
      </c>
      <c r="N643">
        <v>0.95522388059701502</v>
      </c>
      <c r="O643">
        <v>361.71171171171198</v>
      </c>
      <c r="P643">
        <v>0.381818181818182</v>
      </c>
      <c r="Q643">
        <v>1.0793329219799801</v>
      </c>
      <c r="R643">
        <v>0.16134930048653201</v>
      </c>
      <c r="S643">
        <v>-0.76919479048702499</v>
      </c>
      <c r="T643">
        <v>224.30767590618299</v>
      </c>
      <c r="U643">
        <v>131.62744254474001</v>
      </c>
      <c r="V643">
        <v>1.04388593403556</v>
      </c>
      <c r="W643">
        <v>0.39337613529595999</v>
      </c>
      <c r="X643">
        <v>0.178059483080203</v>
      </c>
      <c r="Y643">
        <v>-6.4910631424062407E-2</v>
      </c>
      <c r="Z643">
        <v>-1.00972123109798</v>
      </c>
      <c r="AA643">
        <v>1.29344279136494</v>
      </c>
      <c r="AB643">
        <v>-0.14093933019115701</v>
      </c>
      <c r="AC643">
        <v>3</v>
      </c>
      <c r="AD643">
        <v>2</v>
      </c>
      <c r="AE643">
        <v>5</v>
      </c>
      <c r="AF643">
        <v>10</v>
      </c>
    </row>
    <row r="644" spans="1:32" x14ac:dyDescent="0.3">
      <c r="A644" t="s">
        <v>3638</v>
      </c>
      <c r="B644" t="s">
        <v>3639</v>
      </c>
      <c r="C644" t="s">
        <v>982</v>
      </c>
      <c r="D644" t="s">
        <v>3637</v>
      </c>
      <c r="E644" t="s">
        <v>3841</v>
      </c>
      <c r="F644">
        <v>210</v>
      </c>
      <c r="G644">
        <v>209</v>
      </c>
      <c r="H644">
        <v>185</v>
      </c>
      <c r="I644">
        <v>197</v>
      </c>
      <c r="J644">
        <v>155</v>
      </c>
      <c r="K644">
        <v>59</v>
      </c>
      <c r="L644">
        <v>210</v>
      </c>
      <c r="M644">
        <v>-1</v>
      </c>
      <c r="N644">
        <v>0.88516746411483205</v>
      </c>
      <c r="O644">
        <v>287.182741116751</v>
      </c>
      <c r="P644">
        <v>0.380645161290323</v>
      </c>
      <c r="Q644">
        <v>1.0793329219799801</v>
      </c>
      <c r="R644">
        <v>0.16134930048653201</v>
      </c>
      <c r="S644">
        <v>-1.20338580508042</v>
      </c>
      <c r="T644">
        <v>224.30767590618299</v>
      </c>
      <c r="U644">
        <v>131.62744254474001</v>
      </c>
      <c r="V644">
        <v>0.47767444231241202</v>
      </c>
      <c r="W644">
        <v>0.39337613529595999</v>
      </c>
      <c r="X644">
        <v>0.178059483080203</v>
      </c>
      <c r="Y644">
        <v>-7.14984329135845E-2</v>
      </c>
      <c r="Z644">
        <v>-1.5532093222036401</v>
      </c>
      <c r="AA644">
        <v>0.59802660013479403</v>
      </c>
      <c r="AB644">
        <v>-0.14840200463155401</v>
      </c>
      <c r="AC644">
        <v>1</v>
      </c>
      <c r="AD644">
        <v>4</v>
      </c>
      <c r="AE644">
        <v>5</v>
      </c>
      <c r="AF644">
        <v>10</v>
      </c>
    </row>
    <row r="645" spans="1:32" x14ac:dyDescent="0.3">
      <c r="A645" t="s">
        <v>1608</v>
      </c>
      <c r="B645" t="s">
        <v>1609</v>
      </c>
      <c r="C645" t="s">
        <v>45</v>
      </c>
      <c r="D645" t="s">
        <v>1610</v>
      </c>
      <c r="E645" t="s">
        <v>3841</v>
      </c>
      <c r="F645">
        <v>206</v>
      </c>
      <c r="G645">
        <v>206</v>
      </c>
      <c r="H645">
        <v>213</v>
      </c>
      <c r="I645">
        <v>183</v>
      </c>
      <c r="J645">
        <v>240</v>
      </c>
      <c r="K645">
        <v>82</v>
      </c>
      <c r="L645">
        <v>206</v>
      </c>
      <c r="M645">
        <v>0</v>
      </c>
      <c r="N645">
        <v>1.0339805825242701</v>
      </c>
      <c r="O645">
        <v>478.68852459016398</v>
      </c>
      <c r="P645">
        <v>0.34166666666666701</v>
      </c>
      <c r="Q645">
        <v>1.0793329219799801</v>
      </c>
      <c r="R645">
        <v>0.16134930048653201</v>
      </c>
      <c r="S645">
        <v>-0.28108172343452198</v>
      </c>
      <c r="T645">
        <v>224.30767590618299</v>
      </c>
      <c r="U645">
        <v>131.62744254474001</v>
      </c>
      <c r="V645">
        <v>1.9325821710584099</v>
      </c>
      <c r="W645">
        <v>0.39337613529595999</v>
      </c>
      <c r="X645">
        <v>0.178059483080203</v>
      </c>
      <c r="Y645">
        <v>-0.290405586575819</v>
      </c>
      <c r="Z645">
        <v>-0.39873751623571102</v>
      </c>
      <c r="AA645">
        <v>2.38493203406858</v>
      </c>
      <c r="AB645">
        <v>-0.39638045739057198</v>
      </c>
      <c r="AC645">
        <v>4</v>
      </c>
      <c r="AD645">
        <v>0</v>
      </c>
      <c r="AE645">
        <v>6</v>
      </c>
      <c r="AF645">
        <v>10</v>
      </c>
    </row>
    <row r="646" spans="1:32" x14ac:dyDescent="0.3">
      <c r="A646" t="s">
        <v>746</v>
      </c>
      <c r="B646" t="s">
        <v>747</v>
      </c>
      <c r="C646" t="s">
        <v>356</v>
      </c>
      <c r="D646" t="s">
        <v>748</v>
      </c>
      <c r="E646" t="s">
        <v>3841</v>
      </c>
      <c r="F646">
        <v>1204</v>
      </c>
      <c r="G646">
        <v>1204</v>
      </c>
      <c r="H646">
        <v>333</v>
      </c>
      <c r="I646">
        <v>1198</v>
      </c>
      <c r="J646">
        <v>865</v>
      </c>
      <c r="K646">
        <v>276</v>
      </c>
      <c r="L646">
        <v>1192</v>
      </c>
      <c r="M646">
        <v>12</v>
      </c>
      <c r="N646">
        <v>0.276578073089701</v>
      </c>
      <c r="O646">
        <v>263.54340567612701</v>
      </c>
      <c r="P646">
        <v>0.31907514450867103</v>
      </c>
      <c r="Q646">
        <v>1.0793329219799801</v>
      </c>
      <c r="R646">
        <v>0.16134930048653201</v>
      </c>
      <c r="S646">
        <v>-4.9752607942498503</v>
      </c>
      <c r="T646">
        <v>224.30767590618299</v>
      </c>
      <c r="U646">
        <v>131.62744254474001</v>
      </c>
      <c r="V646">
        <v>0.29808168427041498</v>
      </c>
      <c r="W646">
        <v>0.39337613529595999</v>
      </c>
      <c r="X646">
        <v>0.178059483080203</v>
      </c>
      <c r="Y646">
        <v>-0.41728185155868602</v>
      </c>
      <c r="Z646">
        <v>-6.2745625258681201</v>
      </c>
      <c r="AA646">
        <v>0.37745228542069098</v>
      </c>
      <c r="AB646">
        <v>-0.54010613905943305</v>
      </c>
      <c r="AC646">
        <v>0</v>
      </c>
      <c r="AD646">
        <v>4</v>
      </c>
      <c r="AE646">
        <v>6</v>
      </c>
      <c r="AF646">
        <v>10</v>
      </c>
    </row>
    <row r="647" spans="1:32" x14ac:dyDescent="0.3">
      <c r="A647" t="s">
        <v>1110</v>
      </c>
      <c r="B647" t="s">
        <v>1111</v>
      </c>
      <c r="C647" t="s">
        <v>1112</v>
      </c>
      <c r="D647" t="s">
        <v>1113</v>
      </c>
      <c r="E647" t="s">
        <v>3841</v>
      </c>
      <c r="F647">
        <v>430</v>
      </c>
      <c r="G647">
        <v>430</v>
      </c>
      <c r="H647">
        <v>276</v>
      </c>
      <c r="I647">
        <v>384</v>
      </c>
      <c r="J647">
        <v>312</v>
      </c>
      <c r="K647">
        <v>76</v>
      </c>
      <c r="L647">
        <v>401</v>
      </c>
      <c r="M647">
        <v>29</v>
      </c>
      <c r="N647">
        <v>0.64186046511627903</v>
      </c>
      <c r="O647">
        <v>296.5625</v>
      </c>
      <c r="P647">
        <v>0.243589743589744</v>
      </c>
      <c r="Q647">
        <v>1.0793329219799801</v>
      </c>
      <c r="R647">
        <v>0.16134930048653201</v>
      </c>
      <c r="S647">
        <v>-2.7113377965974998</v>
      </c>
      <c r="T647">
        <v>224.30767590618299</v>
      </c>
      <c r="U647">
        <v>131.62744254474001</v>
      </c>
      <c r="V647">
        <v>0.548934346036976</v>
      </c>
      <c r="W647">
        <v>0.39337613529595999</v>
      </c>
      <c r="X647">
        <v>0.178059483080203</v>
      </c>
      <c r="Y647">
        <v>-0.84121546976944095</v>
      </c>
      <c r="Z647">
        <v>-3.4407517212928398</v>
      </c>
      <c r="AA647">
        <v>0.68554741445940603</v>
      </c>
      <c r="AB647">
        <v>-1.02033897274125</v>
      </c>
      <c r="AC647">
        <v>0</v>
      </c>
      <c r="AD647">
        <v>3</v>
      </c>
      <c r="AE647">
        <v>7</v>
      </c>
      <c r="AF647">
        <v>10</v>
      </c>
    </row>
    <row r="648" spans="1:32" x14ac:dyDescent="0.3">
      <c r="A648" t="s">
        <v>1233</v>
      </c>
      <c r="B648" t="s">
        <v>1234</v>
      </c>
      <c r="C648" t="s">
        <v>1235</v>
      </c>
      <c r="D648" t="s">
        <v>1236</v>
      </c>
      <c r="E648" t="s">
        <v>3841</v>
      </c>
      <c r="F648">
        <v>435</v>
      </c>
      <c r="G648">
        <v>435</v>
      </c>
      <c r="H648">
        <v>256</v>
      </c>
      <c r="I648">
        <v>402</v>
      </c>
      <c r="J648">
        <v>342</v>
      </c>
      <c r="K648">
        <v>94</v>
      </c>
      <c r="L648">
        <v>398</v>
      </c>
      <c r="M648">
        <v>37</v>
      </c>
      <c r="N648">
        <v>0.588505747126437</v>
      </c>
      <c r="O648">
        <v>310.52238805970097</v>
      </c>
      <c r="P648">
        <v>0.27485380116959102</v>
      </c>
      <c r="Q648">
        <v>1.0793329219799801</v>
      </c>
      <c r="R648">
        <v>0.16134930048653201</v>
      </c>
      <c r="S648">
        <v>-3.0420161312971699</v>
      </c>
      <c r="T648">
        <v>224.30767590618299</v>
      </c>
      <c r="U648">
        <v>131.62744254474001</v>
      </c>
      <c r="V648">
        <v>0.65499040691468002</v>
      </c>
      <c r="W648">
        <v>0.39337613529595999</v>
      </c>
      <c r="X648">
        <v>0.178059483080203</v>
      </c>
      <c r="Y648">
        <v>-0.66563337192764904</v>
      </c>
      <c r="Z648">
        <v>-3.85467032129938</v>
      </c>
      <c r="AA648">
        <v>0.81580457629833902</v>
      </c>
      <c r="AB648">
        <v>-0.82143922813915204</v>
      </c>
      <c r="AC648">
        <v>0</v>
      </c>
      <c r="AD648">
        <v>3</v>
      </c>
      <c r="AE648">
        <v>7</v>
      </c>
      <c r="AF648">
        <v>10</v>
      </c>
    </row>
    <row r="649" spans="1:32" x14ac:dyDescent="0.3">
      <c r="A649" t="s">
        <v>3159</v>
      </c>
      <c r="B649" t="s">
        <v>3160</v>
      </c>
      <c r="C649" t="s">
        <v>267</v>
      </c>
      <c r="D649" t="s">
        <v>3161</v>
      </c>
      <c r="E649" t="s">
        <v>3841</v>
      </c>
      <c r="F649">
        <v>440</v>
      </c>
      <c r="G649">
        <v>440</v>
      </c>
      <c r="H649">
        <v>325</v>
      </c>
      <c r="I649">
        <v>380</v>
      </c>
      <c r="J649">
        <v>307</v>
      </c>
      <c r="K649">
        <v>83</v>
      </c>
      <c r="L649">
        <v>403</v>
      </c>
      <c r="M649">
        <v>37</v>
      </c>
      <c r="N649">
        <v>0.73863636363636398</v>
      </c>
      <c r="O649">
        <v>294.88157894736798</v>
      </c>
      <c r="P649">
        <v>0.27035830618892498</v>
      </c>
      <c r="Q649">
        <v>1.0793329219799801</v>
      </c>
      <c r="R649">
        <v>0.16134930048653201</v>
      </c>
      <c r="S649">
        <v>-2.1115465472504802</v>
      </c>
      <c r="T649">
        <v>224.30767590618299</v>
      </c>
      <c r="U649">
        <v>131.62744254474001</v>
      </c>
      <c r="V649">
        <v>0.53616405269894096</v>
      </c>
      <c r="W649">
        <v>0.39337613529595999</v>
      </c>
      <c r="X649">
        <v>0.178059483080203</v>
      </c>
      <c r="Y649">
        <v>-0.69088052474927397</v>
      </c>
      <c r="Z649">
        <v>-2.6899775453814501</v>
      </c>
      <c r="AA649">
        <v>0.66986304760383197</v>
      </c>
      <c r="AB649">
        <v>-0.85003925234364797</v>
      </c>
      <c r="AC649">
        <v>0</v>
      </c>
      <c r="AD649">
        <v>3</v>
      </c>
      <c r="AE649">
        <v>7</v>
      </c>
      <c r="AF649">
        <v>10</v>
      </c>
    </row>
    <row r="650" spans="1:32" x14ac:dyDescent="0.3">
      <c r="A650" t="s">
        <v>3845</v>
      </c>
      <c r="B650" t="s">
        <v>3846</v>
      </c>
      <c r="C650" t="s">
        <v>701</v>
      </c>
      <c r="D650" t="s">
        <v>3847</v>
      </c>
      <c r="E650" t="s">
        <v>3841</v>
      </c>
      <c r="F650">
        <v>169</v>
      </c>
      <c r="G650">
        <v>169</v>
      </c>
      <c r="H650">
        <v>82</v>
      </c>
      <c r="I650">
        <v>46</v>
      </c>
      <c r="J650">
        <v>123</v>
      </c>
      <c r="K650">
        <v>4</v>
      </c>
      <c r="L650">
        <v>164</v>
      </c>
      <c r="M650">
        <v>5</v>
      </c>
      <c r="N650">
        <v>0.48520710059171601</v>
      </c>
      <c r="O650">
        <v>975.97826086956502</v>
      </c>
      <c r="P650">
        <v>3.2520325203252001E-2</v>
      </c>
      <c r="Q650">
        <v>1.0793329219799801</v>
      </c>
      <c r="R650">
        <v>0.16134930048653201</v>
      </c>
      <c r="S650">
        <v>-3.68223363594847</v>
      </c>
      <c r="T650">
        <v>224.30767590618299</v>
      </c>
      <c r="U650">
        <v>131.62744254474001</v>
      </c>
      <c r="V650">
        <v>5.71059173095981</v>
      </c>
      <c r="W650">
        <v>0.39337613529595999</v>
      </c>
      <c r="X650">
        <v>0.178059483080203</v>
      </c>
      <c r="Y650">
        <v>-2.0266025928547098</v>
      </c>
      <c r="Z650">
        <v>-4.6560470836011296</v>
      </c>
      <c r="AA650">
        <v>7.0250515953691002</v>
      </c>
      <c r="AB650">
        <v>-2.3631478293065502</v>
      </c>
      <c r="AC650">
        <v>0</v>
      </c>
      <c r="AD650">
        <v>0</v>
      </c>
      <c r="AE650">
        <v>10</v>
      </c>
      <c r="AF650">
        <v>10</v>
      </c>
    </row>
    <row r="651" spans="1:32" x14ac:dyDescent="0.3">
      <c r="A651" t="s">
        <v>3967</v>
      </c>
      <c r="B651" t="s">
        <v>3968</v>
      </c>
      <c r="C651" t="s">
        <v>547</v>
      </c>
      <c r="D651" t="s">
        <v>3969</v>
      </c>
      <c r="E651" t="s">
        <v>3841</v>
      </c>
      <c r="F651">
        <v>584</v>
      </c>
      <c r="G651">
        <v>584</v>
      </c>
      <c r="H651">
        <v>359</v>
      </c>
      <c r="I651">
        <v>359</v>
      </c>
      <c r="J651">
        <v>1109</v>
      </c>
      <c r="K651">
        <v>0</v>
      </c>
      <c r="L651">
        <v>506</v>
      </c>
      <c r="M651">
        <v>78</v>
      </c>
      <c r="N651">
        <v>0.61472602739726001</v>
      </c>
      <c r="O651">
        <v>1127.5348189414999</v>
      </c>
      <c r="P651">
        <v>0</v>
      </c>
      <c r="Q651">
        <v>1.0793329219799801</v>
      </c>
      <c r="R651">
        <v>0.16134930048653201</v>
      </c>
      <c r="S651">
        <v>-2.8795098161674502</v>
      </c>
      <c r="T651">
        <v>224.30767590618299</v>
      </c>
      <c r="U651">
        <v>131.62744254474001</v>
      </c>
      <c r="V651">
        <v>6.8619972064587698</v>
      </c>
      <c r="W651">
        <v>0.39337613529595999</v>
      </c>
      <c r="X651">
        <v>0.178059483080203</v>
      </c>
      <c r="Y651">
        <v>-2.2092400162633998</v>
      </c>
      <c r="Z651">
        <v>-3.6512569754815898</v>
      </c>
      <c r="AA651">
        <v>8.4391981148900008</v>
      </c>
      <c r="AB651">
        <v>-2.5700398605403101</v>
      </c>
      <c r="AC651">
        <v>0</v>
      </c>
      <c r="AD651">
        <v>0</v>
      </c>
      <c r="AE651">
        <v>10</v>
      </c>
      <c r="AF651">
        <v>10</v>
      </c>
    </row>
    <row r="652" spans="1:32" x14ac:dyDescent="0.3">
      <c r="A652" t="s">
        <v>4038</v>
      </c>
      <c r="B652" t="s">
        <v>4039</v>
      </c>
      <c r="C652" t="s">
        <v>588</v>
      </c>
      <c r="D652" t="s">
        <v>1907</v>
      </c>
      <c r="E652" t="s">
        <v>3841</v>
      </c>
      <c r="F652">
        <v>298</v>
      </c>
      <c r="G652">
        <v>298</v>
      </c>
      <c r="H652">
        <v>149</v>
      </c>
      <c r="I652">
        <v>110</v>
      </c>
      <c r="J652">
        <v>188</v>
      </c>
      <c r="K652">
        <v>8</v>
      </c>
      <c r="L652">
        <v>297</v>
      </c>
      <c r="M652">
        <v>1</v>
      </c>
      <c r="N652">
        <v>0.5</v>
      </c>
      <c r="O652">
        <v>623.81818181818198</v>
      </c>
      <c r="P652">
        <v>4.2553191489361701E-2</v>
      </c>
      <c r="Q652">
        <v>1.0793329219799801</v>
      </c>
      <c r="R652">
        <v>0.16134930048653201</v>
      </c>
      <c r="S652">
        <v>-3.59055118449887</v>
      </c>
      <c r="T652">
        <v>224.30767590618299</v>
      </c>
      <c r="U652">
        <v>131.62744254474001</v>
      </c>
      <c r="V652">
        <v>3.03516119578335</v>
      </c>
      <c r="W652">
        <v>0.39337613529595999</v>
      </c>
      <c r="X652">
        <v>0.178059483080203</v>
      </c>
      <c r="Y652">
        <v>-1.97025700478182</v>
      </c>
      <c r="Z652">
        <v>-4.54128579455673</v>
      </c>
      <c r="AA652">
        <v>3.73911031747117</v>
      </c>
      <c r="AB652">
        <v>-2.2993194366918699</v>
      </c>
      <c r="AC652">
        <v>0</v>
      </c>
      <c r="AD652">
        <v>0</v>
      </c>
      <c r="AE652">
        <v>10</v>
      </c>
      <c r="AF652">
        <v>10</v>
      </c>
    </row>
    <row r="653" spans="1:32" x14ac:dyDescent="0.3">
      <c r="A653" t="s">
        <v>4056</v>
      </c>
      <c r="B653" t="s">
        <v>4057</v>
      </c>
      <c r="C653" t="s">
        <v>158</v>
      </c>
      <c r="D653" t="s">
        <v>4058</v>
      </c>
      <c r="E653" t="s">
        <v>3841</v>
      </c>
      <c r="F653">
        <v>158</v>
      </c>
      <c r="G653">
        <v>158</v>
      </c>
      <c r="H653">
        <v>59</v>
      </c>
      <c r="I653">
        <v>18</v>
      </c>
      <c r="J653">
        <v>140</v>
      </c>
      <c r="K653">
        <v>0</v>
      </c>
      <c r="L653">
        <v>158</v>
      </c>
      <c r="M653">
        <v>0</v>
      </c>
      <c r="N653">
        <v>0.373417721518987</v>
      </c>
      <c r="O653">
        <v>2838.8888888888901</v>
      </c>
      <c r="P653">
        <v>0</v>
      </c>
      <c r="Q653">
        <v>1.0793329219799801</v>
      </c>
      <c r="R653">
        <v>0.16134930048653201</v>
      </c>
      <c r="S653">
        <v>-4.3750744399410504</v>
      </c>
      <c r="T653">
        <v>224.30767590618299</v>
      </c>
      <c r="U653">
        <v>131.62744254474001</v>
      </c>
      <c r="V653">
        <v>19.863496262141599</v>
      </c>
      <c r="W653">
        <v>0.39337613529595999</v>
      </c>
      <c r="X653">
        <v>0.178059483080203</v>
      </c>
      <c r="Y653">
        <v>-2.2092400162633998</v>
      </c>
      <c r="Z653">
        <v>-5.5232937868859899</v>
      </c>
      <c r="AA653">
        <v>24.4075298880045</v>
      </c>
      <c r="AB653">
        <v>-2.5700398605403101</v>
      </c>
      <c r="AC653">
        <v>0</v>
      </c>
      <c r="AD653">
        <v>0</v>
      </c>
      <c r="AE653">
        <v>10</v>
      </c>
      <c r="AF653">
        <v>10</v>
      </c>
    </row>
    <row r="654" spans="1:32" x14ac:dyDescent="0.3">
      <c r="A654" t="s">
        <v>4059</v>
      </c>
      <c r="B654" t="s">
        <v>4060</v>
      </c>
      <c r="C654" t="s">
        <v>17</v>
      </c>
      <c r="D654" t="s">
        <v>4061</v>
      </c>
      <c r="E654" t="s">
        <v>3841</v>
      </c>
      <c r="F654">
        <v>162</v>
      </c>
      <c r="G654">
        <v>162</v>
      </c>
      <c r="H654">
        <v>97</v>
      </c>
      <c r="I654">
        <v>41</v>
      </c>
      <c r="J654">
        <v>121</v>
      </c>
      <c r="K654">
        <v>4</v>
      </c>
      <c r="L654">
        <v>149</v>
      </c>
      <c r="M654">
        <v>13</v>
      </c>
      <c r="N654">
        <v>0.59876543209876498</v>
      </c>
      <c r="O654">
        <v>1077.19512195122</v>
      </c>
      <c r="P654">
        <v>3.3057851239669402E-2</v>
      </c>
      <c r="Q654">
        <v>1.0793329219799801</v>
      </c>
      <c r="R654">
        <v>0.16134930048653201</v>
      </c>
      <c r="S654">
        <v>-2.9784293358081801</v>
      </c>
      <c r="T654">
        <v>224.30767590618299</v>
      </c>
      <c r="U654">
        <v>131.62744254474001</v>
      </c>
      <c r="V654">
        <v>6.4795564629703897</v>
      </c>
      <c r="W654">
        <v>0.39337613529595999</v>
      </c>
      <c r="X654">
        <v>0.178059483080203</v>
      </c>
      <c r="Y654">
        <v>-2.02358379246779</v>
      </c>
      <c r="Z654">
        <v>-3.77507708943069</v>
      </c>
      <c r="AA654">
        <v>7.9694876107839603</v>
      </c>
      <c r="AB654">
        <v>-2.3597281263109502</v>
      </c>
      <c r="AC654">
        <v>0</v>
      </c>
      <c r="AD654">
        <v>0</v>
      </c>
      <c r="AE654">
        <v>10</v>
      </c>
      <c r="AF654">
        <v>10</v>
      </c>
    </row>
    <row r="655" spans="1:32" x14ac:dyDescent="0.3">
      <c r="A655" t="s">
        <v>2659</v>
      </c>
      <c r="B655" t="s">
        <v>2660</v>
      </c>
      <c r="C655" t="s">
        <v>2661</v>
      </c>
      <c r="D655" t="s">
        <v>2662</v>
      </c>
      <c r="E655" t="s">
        <v>3841</v>
      </c>
      <c r="F655">
        <v>1098</v>
      </c>
      <c r="G655">
        <v>1098</v>
      </c>
      <c r="H655">
        <v>189</v>
      </c>
      <c r="I655">
        <v>183</v>
      </c>
      <c r="J655">
        <v>915</v>
      </c>
      <c r="K655">
        <v>0</v>
      </c>
      <c r="L655">
        <v>280</v>
      </c>
      <c r="M655">
        <v>818</v>
      </c>
      <c r="N655">
        <v>0.17213114754098399</v>
      </c>
      <c r="O655">
        <v>1825</v>
      </c>
      <c r="P655">
        <v>0</v>
      </c>
      <c r="Q655">
        <v>1.0793329219799801</v>
      </c>
      <c r="R655">
        <v>0.16134930048653201</v>
      </c>
      <c r="S655">
        <v>-5.62259502646386</v>
      </c>
      <c r="T655">
        <v>224.30767590618299</v>
      </c>
      <c r="U655">
        <v>131.62744254474001</v>
      </c>
      <c r="V655">
        <v>12.1607796455495</v>
      </c>
      <c r="W655">
        <v>0.39337613529595999</v>
      </c>
      <c r="X655">
        <v>0.178059483080203</v>
      </c>
      <c r="Y655">
        <v>-2.2092400162633998</v>
      </c>
      <c r="Z655">
        <v>-7.0848474796063003</v>
      </c>
      <c r="AA655">
        <v>14.947118133848999</v>
      </c>
      <c r="AB655">
        <v>-2.5700398605403101</v>
      </c>
      <c r="AC655">
        <v>0</v>
      </c>
      <c r="AD655">
        <v>0</v>
      </c>
      <c r="AE655">
        <v>10</v>
      </c>
      <c r="AF655">
        <v>10</v>
      </c>
    </row>
    <row r="656" spans="1:32" x14ac:dyDescent="0.3">
      <c r="A656" t="s">
        <v>2838</v>
      </c>
      <c r="B656" t="s">
        <v>2839</v>
      </c>
      <c r="C656" t="s">
        <v>150</v>
      </c>
      <c r="D656" t="s">
        <v>2840</v>
      </c>
      <c r="E656" t="s">
        <v>3841</v>
      </c>
      <c r="F656">
        <v>149</v>
      </c>
      <c r="G656">
        <v>149</v>
      </c>
      <c r="H656">
        <v>101</v>
      </c>
      <c r="I656">
        <v>76</v>
      </c>
      <c r="J656">
        <v>106</v>
      </c>
      <c r="K656">
        <v>7</v>
      </c>
      <c r="L656">
        <v>149</v>
      </c>
      <c r="M656">
        <v>0</v>
      </c>
      <c r="N656">
        <v>0.67785234899328894</v>
      </c>
      <c r="O656">
        <v>509.07894736842098</v>
      </c>
      <c r="P656">
        <v>6.6037735849056603E-2</v>
      </c>
      <c r="Q656">
        <v>1.0793329219799801</v>
      </c>
      <c r="R656">
        <v>0.16134930048653201</v>
      </c>
      <c r="S656">
        <v>-2.4882696843188601</v>
      </c>
      <c r="T656">
        <v>224.30767590618299</v>
      </c>
      <c r="U656">
        <v>131.62744254474001</v>
      </c>
      <c r="V656">
        <v>2.1634642894884402</v>
      </c>
      <c r="W656">
        <v>0.39337613529595999</v>
      </c>
      <c r="X656">
        <v>0.178059483080203</v>
      </c>
      <c r="Y656">
        <v>-1.8383654371245199</v>
      </c>
      <c r="Z656">
        <v>-3.1615316120457799</v>
      </c>
      <c r="AA656">
        <v>2.6684995097712298</v>
      </c>
      <c r="AB656">
        <v>-2.1499124103226901</v>
      </c>
      <c r="AC656">
        <v>0</v>
      </c>
      <c r="AD656">
        <v>0</v>
      </c>
      <c r="AE656">
        <v>10</v>
      </c>
      <c r="AF656">
        <v>10</v>
      </c>
    </row>
    <row r="657" spans="1:32" x14ac:dyDescent="0.3">
      <c r="A657" t="s">
        <v>3168</v>
      </c>
      <c r="B657" t="s">
        <v>3169</v>
      </c>
      <c r="C657" t="s">
        <v>100</v>
      </c>
      <c r="D657" t="s">
        <v>3170</v>
      </c>
      <c r="E657" t="s">
        <v>3841</v>
      </c>
      <c r="F657">
        <v>216</v>
      </c>
      <c r="G657">
        <v>216</v>
      </c>
      <c r="H657">
        <v>90</v>
      </c>
      <c r="I657">
        <v>103</v>
      </c>
      <c r="J657">
        <v>0</v>
      </c>
      <c r="K657">
        <v>0</v>
      </c>
      <c r="L657">
        <v>216</v>
      </c>
      <c r="M657">
        <v>0</v>
      </c>
      <c r="N657">
        <v>0.41666666666666702</v>
      </c>
      <c r="O657">
        <v>0</v>
      </c>
      <c r="Q657">
        <v>1.0793329219799801</v>
      </c>
      <c r="R657">
        <v>0.16134930048653201</v>
      </c>
      <c r="S657">
        <v>-4.1070289943316398</v>
      </c>
      <c r="T657">
        <v>224.30767590618299</v>
      </c>
      <c r="U657">
        <v>131.62744254474001</v>
      </c>
      <c r="V657">
        <v>-1.7041102643162001</v>
      </c>
      <c r="W657">
        <v>0.39337613529595999</v>
      </c>
      <c r="X657">
        <v>0.178059483080203</v>
      </c>
      <c r="Z657">
        <v>-5.1877743895068296</v>
      </c>
      <c r="AA657">
        <v>-2.0816230236311002</v>
      </c>
      <c r="AC657">
        <v>0</v>
      </c>
      <c r="AD657">
        <v>10</v>
      </c>
      <c r="AF657">
        <v>10</v>
      </c>
    </row>
    <row r="658" spans="1:32" x14ac:dyDescent="0.3">
      <c r="A658" t="s">
        <v>3869</v>
      </c>
      <c r="B658" t="s">
        <v>3870</v>
      </c>
      <c r="C658" t="s">
        <v>2387</v>
      </c>
      <c r="D658" t="s">
        <v>3871</v>
      </c>
      <c r="E658" t="s">
        <v>3841</v>
      </c>
      <c r="F658">
        <v>348</v>
      </c>
      <c r="G658">
        <v>166</v>
      </c>
      <c r="H658">
        <v>222</v>
      </c>
      <c r="I658">
        <v>249</v>
      </c>
      <c r="J658">
        <v>343</v>
      </c>
      <c r="K658">
        <v>259</v>
      </c>
      <c r="L658">
        <v>348</v>
      </c>
      <c r="M658">
        <v>-182</v>
      </c>
      <c r="N658">
        <v>1.3373493975903601</v>
      </c>
      <c r="O658">
        <v>502.79116465863501</v>
      </c>
      <c r="P658">
        <v>0.75510204081632604</v>
      </c>
      <c r="Q658">
        <v>1.0793329219799801</v>
      </c>
      <c r="R658">
        <v>0.16134930048653201</v>
      </c>
      <c r="S658">
        <v>1.59911741068823</v>
      </c>
      <c r="T658">
        <v>224.30767590618299</v>
      </c>
      <c r="U658">
        <v>131.62744254474001</v>
      </c>
      <c r="V658">
        <v>2.1156947469962</v>
      </c>
      <c r="W658">
        <v>0.39337613529595999</v>
      </c>
      <c r="X658">
        <v>0.178059483080203</v>
      </c>
      <c r="Y658">
        <v>2.0314891364558001</v>
      </c>
      <c r="Z658">
        <v>1.9547562318093199</v>
      </c>
      <c r="AA658">
        <v>2.6098293595140101</v>
      </c>
      <c r="AB658">
        <v>2.2338664361171499</v>
      </c>
      <c r="AC658">
        <v>9</v>
      </c>
      <c r="AD658">
        <v>0</v>
      </c>
      <c r="AE658">
        <v>0</v>
      </c>
      <c r="AF658">
        <v>9</v>
      </c>
    </row>
    <row r="659" spans="1:32" x14ac:dyDescent="0.3">
      <c r="A659" t="s">
        <v>3790</v>
      </c>
      <c r="B659" t="s">
        <v>3791</v>
      </c>
      <c r="C659" t="s">
        <v>21</v>
      </c>
      <c r="D659" t="s">
        <v>3792</v>
      </c>
      <c r="E659" t="s">
        <v>3841</v>
      </c>
      <c r="F659">
        <v>163</v>
      </c>
      <c r="G659">
        <v>148</v>
      </c>
      <c r="H659">
        <v>194</v>
      </c>
      <c r="I659">
        <v>171</v>
      </c>
      <c r="J659">
        <v>356</v>
      </c>
      <c r="K659">
        <v>275</v>
      </c>
      <c r="L659">
        <v>163</v>
      </c>
      <c r="M659">
        <v>-15</v>
      </c>
      <c r="N659">
        <v>1.3108108108108101</v>
      </c>
      <c r="O659">
        <v>759.88304093567297</v>
      </c>
      <c r="P659">
        <v>0.77247191011236005</v>
      </c>
      <c r="Q659">
        <v>1.0793329219799801</v>
      </c>
      <c r="R659">
        <v>0.16134930048653201</v>
      </c>
      <c r="S659">
        <v>1.43463831657672</v>
      </c>
      <c r="T659">
        <v>224.30767590618299</v>
      </c>
      <c r="U659">
        <v>131.62744254474001</v>
      </c>
      <c r="V659">
        <v>4.0688731367506898</v>
      </c>
      <c r="W659">
        <v>0.39337613529595999</v>
      </c>
      <c r="X659">
        <v>0.178059483080203</v>
      </c>
      <c r="Y659">
        <v>2.1290400727808798</v>
      </c>
      <c r="Z659">
        <v>1.74887350766044</v>
      </c>
      <c r="AA659">
        <v>5.0087066279044503</v>
      </c>
      <c r="AB659">
        <v>2.34437232800048</v>
      </c>
      <c r="AC659">
        <v>9</v>
      </c>
      <c r="AD659">
        <v>0</v>
      </c>
      <c r="AE659">
        <v>0</v>
      </c>
      <c r="AF659">
        <v>9</v>
      </c>
    </row>
    <row r="660" spans="1:32" x14ac:dyDescent="0.3">
      <c r="A660" t="s">
        <v>3930</v>
      </c>
      <c r="B660" t="s">
        <v>3931</v>
      </c>
      <c r="C660" t="s">
        <v>158</v>
      </c>
      <c r="D660" t="s">
        <v>2311</v>
      </c>
      <c r="E660" t="s">
        <v>3841</v>
      </c>
      <c r="F660">
        <v>64</v>
      </c>
      <c r="G660">
        <v>64</v>
      </c>
      <c r="H660">
        <v>65</v>
      </c>
      <c r="I660">
        <v>67</v>
      </c>
      <c r="J660">
        <v>41</v>
      </c>
      <c r="K660">
        <v>33</v>
      </c>
      <c r="L660">
        <v>64</v>
      </c>
      <c r="M660">
        <v>0</v>
      </c>
      <c r="N660">
        <v>1.015625</v>
      </c>
      <c r="O660">
        <v>223.358208955224</v>
      </c>
      <c r="P660">
        <v>0.80487804878048796</v>
      </c>
      <c r="Q660">
        <v>1.0793329219799801</v>
      </c>
      <c r="R660">
        <v>0.16134930048653201</v>
      </c>
      <c r="S660">
        <v>-0.39484473615860899</v>
      </c>
      <c r="T660">
        <v>224.30767590618299</v>
      </c>
      <c r="U660">
        <v>131.62744254474001</v>
      </c>
      <c r="V660">
        <v>-7.2132902729364397E-3</v>
      </c>
      <c r="W660">
        <v>0.39337613529595999</v>
      </c>
      <c r="X660">
        <v>0.178059483080203</v>
      </c>
      <c r="Y660">
        <v>2.3110362131017599</v>
      </c>
      <c r="Z660">
        <v>-0.54113761330299603</v>
      </c>
      <c r="AA660">
        <v>2.4915657918286802E-3</v>
      </c>
      <c r="AB660">
        <v>2.55053791249536</v>
      </c>
      <c r="AC660">
        <v>4</v>
      </c>
      <c r="AD660">
        <v>5</v>
      </c>
      <c r="AE660">
        <v>0</v>
      </c>
      <c r="AF660">
        <v>9</v>
      </c>
    </row>
    <row r="661" spans="1:32" x14ac:dyDescent="0.3">
      <c r="A661" t="s">
        <v>2669</v>
      </c>
      <c r="B661" t="s">
        <v>2670</v>
      </c>
      <c r="C661" t="s">
        <v>383</v>
      </c>
      <c r="D661" t="s">
        <v>2671</v>
      </c>
      <c r="E661" t="s">
        <v>3841</v>
      </c>
      <c r="F661">
        <v>199</v>
      </c>
      <c r="G661">
        <v>199</v>
      </c>
      <c r="H661">
        <v>197</v>
      </c>
      <c r="I661">
        <v>189</v>
      </c>
      <c r="J661">
        <v>90</v>
      </c>
      <c r="K661">
        <v>66</v>
      </c>
      <c r="L661">
        <v>199</v>
      </c>
      <c r="M661">
        <v>0</v>
      </c>
      <c r="N661">
        <v>0.98994974874371899</v>
      </c>
      <c r="O661">
        <v>173.80952380952399</v>
      </c>
      <c r="P661">
        <v>0.73333333333333295</v>
      </c>
      <c r="Q661">
        <v>1.0793329219799801</v>
      </c>
      <c r="R661">
        <v>0.16134930048653201</v>
      </c>
      <c r="S661">
        <v>-0.55397310658761201</v>
      </c>
      <c r="T661">
        <v>224.30767590618299</v>
      </c>
      <c r="U661">
        <v>131.62744254474001</v>
      </c>
      <c r="V661">
        <v>-0.38364455861470698</v>
      </c>
      <c r="W661">
        <v>0.39337613529595999</v>
      </c>
      <c r="X661">
        <v>0.178059483080203</v>
      </c>
      <c r="Y661">
        <v>1.90923388160263</v>
      </c>
      <c r="Z661">
        <v>-0.74032269861896605</v>
      </c>
      <c r="AA661">
        <v>-0.45983815149014601</v>
      </c>
      <c r="AB661">
        <v>2.0953754437810801</v>
      </c>
      <c r="AC661">
        <v>3</v>
      </c>
      <c r="AD661">
        <v>6</v>
      </c>
      <c r="AE661">
        <v>0</v>
      </c>
      <c r="AF661">
        <v>9</v>
      </c>
    </row>
    <row r="662" spans="1:32" x14ac:dyDescent="0.3">
      <c r="A662" t="s">
        <v>1520</v>
      </c>
      <c r="B662" t="s">
        <v>1521</v>
      </c>
      <c r="C662" t="s">
        <v>108</v>
      </c>
      <c r="D662" t="s">
        <v>1522</v>
      </c>
      <c r="E662" t="s">
        <v>3841</v>
      </c>
      <c r="F662">
        <v>195</v>
      </c>
      <c r="G662">
        <v>195</v>
      </c>
      <c r="H662">
        <v>246</v>
      </c>
      <c r="I662">
        <v>151</v>
      </c>
      <c r="J662">
        <v>546</v>
      </c>
      <c r="K662">
        <v>384</v>
      </c>
      <c r="L662">
        <v>195</v>
      </c>
      <c r="M662">
        <v>0</v>
      </c>
      <c r="N662">
        <v>1.2615384615384599</v>
      </c>
      <c r="O662">
        <v>1319.8013245033101</v>
      </c>
      <c r="P662">
        <v>0.70329670329670302</v>
      </c>
      <c r="Q662">
        <v>1.0793329219799801</v>
      </c>
      <c r="R662">
        <v>0.16134930048653201</v>
      </c>
      <c r="S662">
        <v>1.12926141612675</v>
      </c>
      <c r="T662">
        <v>224.30767590618299</v>
      </c>
      <c r="U662">
        <v>131.62744254474001</v>
      </c>
      <c r="V662">
        <v>8.3226842930171507</v>
      </c>
      <c r="W662">
        <v>0.39337613529595999</v>
      </c>
      <c r="X662">
        <v>0.178059483080203</v>
      </c>
      <c r="Y662">
        <v>1.7405451405312</v>
      </c>
      <c r="Z662">
        <v>1.3666253654487801</v>
      </c>
      <c r="AA662">
        <v>10.2332017074737</v>
      </c>
      <c r="AB662">
        <v>1.90428450724044</v>
      </c>
      <c r="AC662">
        <v>8</v>
      </c>
      <c r="AD662">
        <v>0</v>
      </c>
      <c r="AE662">
        <v>1</v>
      </c>
      <c r="AF662">
        <v>9</v>
      </c>
    </row>
    <row r="663" spans="1:32" x14ac:dyDescent="0.3">
      <c r="A663" t="s">
        <v>2154</v>
      </c>
      <c r="B663" t="s">
        <v>2155</v>
      </c>
      <c r="C663" t="s">
        <v>1321</v>
      </c>
      <c r="D663" t="s">
        <v>2156</v>
      </c>
      <c r="E663" t="s">
        <v>3841</v>
      </c>
      <c r="F663">
        <v>177</v>
      </c>
      <c r="G663">
        <v>177</v>
      </c>
      <c r="H663">
        <v>211</v>
      </c>
      <c r="I663">
        <v>168</v>
      </c>
      <c r="J663">
        <v>206</v>
      </c>
      <c r="K663">
        <v>124</v>
      </c>
      <c r="L663">
        <v>147</v>
      </c>
      <c r="M663">
        <v>30</v>
      </c>
      <c r="N663">
        <v>1.19209039548023</v>
      </c>
      <c r="O663">
        <v>447.55952380952402</v>
      </c>
      <c r="P663">
        <v>0.60194174757281504</v>
      </c>
      <c r="Q663">
        <v>1.0793329219799801</v>
      </c>
      <c r="R663">
        <v>0.16134930048653201</v>
      </c>
      <c r="S663">
        <v>0.69884079546819799</v>
      </c>
      <c r="T663">
        <v>224.30767590618299</v>
      </c>
      <c r="U663">
        <v>131.62744254474001</v>
      </c>
      <c r="V663">
        <v>1.6960889278651501</v>
      </c>
      <c r="W663">
        <v>0.39337613529595999</v>
      </c>
      <c r="X663">
        <v>0.178059483080203</v>
      </c>
      <c r="Y663">
        <v>1.17132549566547</v>
      </c>
      <c r="Z663">
        <v>0.8278567736729</v>
      </c>
      <c r="AA663">
        <v>2.0944730221318602</v>
      </c>
      <c r="AB663">
        <v>1.2594713777817499</v>
      </c>
      <c r="AC663">
        <v>7</v>
      </c>
      <c r="AD663">
        <v>0</v>
      </c>
      <c r="AE663">
        <v>2</v>
      </c>
      <c r="AF663">
        <v>9</v>
      </c>
    </row>
    <row r="664" spans="1:32" x14ac:dyDescent="0.3">
      <c r="A664" t="s">
        <v>47</v>
      </c>
      <c r="B664" t="s">
        <v>48</v>
      </c>
      <c r="C664" t="s">
        <v>49</v>
      </c>
      <c r="D664" t="s">
        <v>50</v>
      </c>
      <c r="E664" t="s">
        <v>3841</v>
      </c>
      <c r="F664">
        <v>204</v>
      </c>
      <c r="G664">
        <v>204</v>
      </c>
      <c r="H664">
        <v>236</v>
      </c>
      <c r="I664">
        <v>210</v>
      </c>
      <c r="J664">
        <v>385</v>
      </c>
      <c r="K664">
        <v>198</v>
      </c>
      <c r="L664">
        <v>204</v>
      </c>
      <c r="M664">
        <v>0</v>
      </c>
      <c r="N664">
        <v>1.15686274509804</v>
      </c>
      <c r="O664">
        <v>669.16666666666697</v>
      </c>
      <c r="P664">
        <v>0.51428571428571401</v>
      </c>
      <c r="Q664">
        <v>1.0793329219799801</v>
      </c>
      <c r="R664">
        <v>0.16134930048653201</v>
      </c>
      <c r="S664">
        <v>0.48050919888884303</v>
      </c>
      <c r="T664">
        <v>224.30767590618299</v>
      </c>
      <c r="U664">
        <v>131.62744254474001</v>
      </c>
      <c r="V664">
        <v>3.3796827026345602</v>
      </c>
      <c r="W664">
        <v>0.39337613529595999</v>
      </c>
      <c r="X664">
        <v>0.178059483080203</v>
      </c>
      <c r="Y664">
        <v>0.67904037964264796</v>
      </c>
      <c r="Z664">
        <v>0.55456548328522204</v>
      </c>
      <c r="AA664">
        <v>4.1622487341115804</v>
      </c>
      <c r="AB664">
        <v>0.70180983339936498</v>
      </c>
      <c r="AC664">
        <v>6</v>
      </c>
      <c r="AD664">
        <v>0</v>
      </c>
      <c r="AE664">
        <v>3</v>
      </c>
      <c r="AF664">
        <v>9</v>
      </c>
    </row>
    <row r="665" spans="1:32" x14ac:dyDescent="0.3">
      <c r="A665" t="s">
        <v>235</v>
      </c>
      <c r="B665" t="s">
        <v>236</v>
      </c>
      <c r="C665" t="s">
        <v>53</v>
      </c>
      <c r="D665" t="s">
        <v>237</v>
      </c>
      <c r="E665" t="s">
        <v>3841</v>
      </c>
      <c r="F665">
        <v>188</v>
      </c>
      <c r="G665">
        <v>188</v>
      </c>
      <c r="H665">
        <v>217</v>
      </c>
      <c r="I665">
        <v>208</v>
      </c>
      <c r="J665">
        <v>319</v>
      </c>
      <c r="K665">
        <v>181</v>
      </c>
      <c r="L665">
        <v>188</v>
      </c>
      <c r="M665">
        <v>0</v>
      </c>
      <c r="N665">
        <v>1.15425531914894</v>
      </c>
      <c r="O665">
        <v>559.78365384615404</v>
      </c>
      <c r="P665">
        <v>0.56739811912225702</v>
      </c>
      <c r="Q665">
        <v>1.0793329219799801</v>
      </c>
      <c r="R665">
        <v>0.16134930048653201</v>
      </c>
      <c r="S665">
        <v>0.46434906716691599</v>
      </c>
      <c r="T665">
        <v>224.30767590618299</v>
      </c>
      <c r="U665">
        <v>131.62744254474001</v>
      </c>
      <c r="V665">
        <v>2.5486780830368398</v>
      </c>
      <c r="W665">
        <v>0.39337613529595999</v>
      </c>
      <c r="X665">
        <v>0.178059483080203</v>
      </c>
      <c r="Y665">
        <v>0.97732499733200495</v>
      </c>
      <c r="Z665">
        <v>0.53433742962595698</v>
      </c>
      <c r="AA665">
        <v>3.1416158506344201</v>
      </c>
      <c r="AB665">
        <v>1.03970723299989</v>
      </c>
      <c r="AC665">
        <v>6</v>
      </c>
      <c r="AD665">
        <v>0</v>
      </c>
      <c r="AE665">
        <v>3</v>
      </c>
      <c r="AF665">
        <v>9</v>
      </c>
    </row>
    <row r="666" spans="1:32" x14ac:dyDescent="0.3">
      <c r="A666" t="s">
        <v>3692</v>
      </c>
      <c r="B666" t="s">
        <v>3693</v>
      </c>
      <c r="C666" t="s">
        <v>179</v>
      </c>
      <c r="D666" t="s">
        <v>3694</v>
      </c>
      <c r="E666" t="s">
        <v>3841</v>
      </c>
      <c r="F666">
        <v>206</v>
      </c>
      <c r="G666">
        <v>206</v>
      </c>
      <c r="H666">
        <v>231</v>
      </c>
      <c r="I666">
        <v>240</v>
      </c>
      <c r="J666">
        <v>301</v>
      </c>
      <c r="K666">
        <v>171</v>
      </c>
      <c r="L666">
        <v>206</v>
      </c>
      <c r="M666">
        <v>0</v>
      </c>
      <c r="N666">
        <v>1.1213592233009699</v>
      </c>
      <c r="O666">
        <v>457.77083333333297</v>
      </c>
      <c r="P666">
        <v>0.56810631229235897</v>
      </c>
      <c r="Q666">
        <v>1.0793329219799801</v>
      </c>
      <c r="R666">
        <v>0.16134930048653201</v>
      </c>
      <c r="S666">
        <v>0.26046782473964403</v>
      </c>
      <c r="T666">
        <v>224.30767590618299</v>
      </c>
      <c r="U666">
        <v>131.62744254474001</v>
      </c>
      <c r="V666">
        <v>1.77366628807511</v>
      </c>
      <c r="W666">
        <v>0.39337613529595999</v>
      </c>
      <c r="X666">
        <v>0.178059483080203</v>
      </c>
      <c r="Y666">
        <v>0.98130228153979304</v>
      </c>
      <c r="Z666">
        <v>0.27913402021681799</v>
      </c>
      <c r="AA666">
        <v>2.1897528833701401</v>
      </c>
      <c r="AB666">
        <v>1.04421270834654</v>
      </c>
      <c r="AC666">
        <v>6</v>
      </c>
      <c r="AD666">
        <v>0</v>
      </c>
      <c r="AE666">
        <v>3</v>
      </c>
      <c r="AF666">
        <v>9</v>
      </c>
    </row>
    <row r="667" spans="1:32" x14ac:dyDescent="0.3">
      <c r="A667" t="s">
        <v>1405</v>
      </c>
      <c r="B667" t="s">
        <v>1406</v>
      </c>
      <c r="C667" t="s">
        <v>588</v>
      </c>
      <c r="D667" t="s">
        <v>1407</v>
      </c>
      <c r="E667" t="s">
        <v>3841</v>
      </c>
      <c r="F667">
        <v>323</v>
      </c>
      <c r="G667">
        <v>323</v>
      </c>
      <c r="H667">
        <v>344</v>
      </c>
      <c r="I667">
        <v>341</v>
      </c>
      <c r="J667">
        <v>403</v>
      </c>
      <c r="K667">
        <v>207</v>
      </c>
      <c r="L667">
        <v>310</v>
      </c>
      <c r="M667">
        <v>13</v>
      </c>
      <c r="N667">
        <v>1.06501547987616</v>
      </c>
      <c r="O667">
        <v>431.36363636363598</v>
      </c>
      <c r="P667">
        <v>0.51364764267990104</v>
      </c>
      <c r="Q667">
        <v>1.0793329219799801</v>
      </c>
      <c r="R667">
        <v>0.16134930048653201</v>
      </c>
      <c r="S667">
        <v>-8.8735693682259198E-2</v>
      </c>
      <c r="T667">
        <v>224.30767590618299</v>
      </c>
      <c r="U667">
        <v>131.62744254474001</v>
      </c>
      <c r="V667">
        <v>1.5730455325611501</v>
      </c>
      <c r="W667">
        <v>0.39337613529595999</v>
      </c>
      <c r="X667">
        <v>0.178059483080203</v>
      </c>
      <c r="Y667">
        <v>0.67545690520603996</v>
      </c>
      <c r="Z667">
        <v>-0.157973030034391</v>
      </c>
      <c r="AA667">
        <v>1.9433521590459999</v>
      </c>
      <c r="AB667">
        <v>0.69775046653343498</v>
      </c>
      <c r="AC667">
        <v>5</v>
      </c>
      <c r="AD667">
        <v>1</v>
      </c>
      <c r="AE667">
        <v>3</v>
      </c>
      <c r="AF667">
        <v>9</v>
      </c>
    </row>
    <row r="668" spans="1:32" x14ac:dyDescent="0.3">
      <c r="A668" t="s">
        <v>1982</v>
      </c>
      <c r="B668" t="s">
        <v>1983</v>
      </c>
      <c r="C668" t="s">
        <v>124</v>
      </c>
      <c r="D668" t="s">
        <v>1984</v>
      </c>
      <c r="E668" t="s">
        <v>3841</v>
      </c>
      <c r="F668">
        <v>194</v>
      </c>
      <c r="G668">
        <v>194</v>
      </c>
      <c r="H668">
        <v>205</v>
      </c>
      <c r="I668">
        <v>220</v>
      </c>
      <c r="J668">
        <v>219</v>
      </c>
      <c r="K668">
        <v>117</v>
      </c>
      <c r="L668">
        <v>194</v>
      </c>
      <c r="M668">
        <v>0</v>
      </c>
      <c r="N668">
        <v>1.05670103092784</v>
      </c>
      <c r="O668">
        <v>363.34090909090901</v>
      </c>
      <c r="P668">
        <v>0.534246575342466</v>
      </c>
      <c r="Q668">
        <v>1.0793329219799801</v>
      </c>
      <c r="R668">
        <v>0.16134930048653201</v>
      </c>
      <c r="S668">
        <v>-0.14026643427583299</v>
      </c>
      <c r="T668">
        <v>224.30767590618299</v>
      </c>
      <c r="U668">
        <v>131.62744254474001</v>
      </c>
      <c r="V668">
        <v>1.0562632722843399</v>
      </c>
      <c r="W668">
        <v>0.39337613529595999</v>
      </c>
      <c r="X668">
        <v>0.178059483080203</v>
      </c>
      <c r="Y668">
        <v>0.79114258678968696</v>
      </c>
      <c r="Z668">
        <v>-0.222475387055042</v>
      </c>
      <c r="AA668">
        <v>1.3086445340853801</v>
      </c>
      <c r="AB668">
        <v>0.82879943339245798</v>
      </c>
      <c r="AC668">
        <v>4</v>
      </c>
      <c r="AD668">
        <v>2</v>
      </c>
      <c r="AE668">
        <v>3</v>
      </c>
      <c r="AF668">
        <v>9</v>
      </c>
    </row>
    <row r="669" spans="1:32" x14ac:dyDescent="0.3">
      <c r="A669" t="s">
        <v>3979</v>
      </c>
      <c r="B669" t="s">
        <v>3980</v>
      </c>
      <c r="C669" t="s">
        <v>100</v>
      </c>
      <c r="D669" t="s">
        <v>3981</v>
      </c>
      <c r="E669" t="s">
        <v>3841</v>
      </c>
      <c r="F669">
        <v>250</v>
      </c>
      <c r="G669">
        <v>250</v>
      </c>
      <c r="H669">
        <v>253</v>
      </c>
      <c r="I669">
        <v>213</v>
      </c>
      <c r="J669">
        <v>207</v>
      </c>
      <c r="K669">
        <v>111</v>
      </c>
      <c r="L669">
        <v>150</v>
      </c>
      <c r="M669">
        <v>100</v>
      </c>
      <c r="N669">
        <v>1.012</v>
      </c>
      <c r="O669">
        <v>354.718309859155</v>
      </c>
      <c r="P669">
        <v>0.53623188405797095</v>
      </c>
      <c r="Q669">
        <v>1.0793329219799801</v>
      </c>
      <c r="R669">
        <v>0.16134930048653201</v>
      </c>
      <c r="S669">
        <v>-0.417311520886334</v>
      </c>
      <c r="T669">
        <v>224.30767590618299</v>
      </c>
      <c r="U669">
        <v>131.62744254474001</v>
      </c>
      <c r="V669">
        <v>0.99075566182671104</v>
      </c>
      <c r="W669">
        <v>0.39337613529595999</v>
      </c>
      <c r="X669">
        <v>0.178059483080203</v>
      </c>
      <c r="Y669">
        <v>0.802292280595161</v>
      </c>
      <c r="Z669">
        <v>-0.569259867183325</v>
      </c>
      <c r="AA669">
        <v>1.22818863796361</v>
      </c>
      <c r="AB669">
        <v>0.84142982839034997</v>
      </c>
      <c r="AC669">
        <v>4</v>
      </c>
      <c r="AD669">
        <v>2</v>
      </c>
      <c r="AE669">
        <v>3</v>
      </c>
      <c r="AF669">
        <v>9</v>
      </c>
    </row>
    <row r="670" spans="1:32" x14ac:dyDescent="0.3">
      <c r="A670" t="s">
        <v>1348</v>
      </c>
      <c r="B670" t="s">
        <v>1349</v>
      </c>
      <c r="C670" t="s">
        <v>472</v>
      </c>
      <c r="D670" t="s">
        <v>1350</v>
      </c>
      <c r="E670" t="s">
        <v>3841</v>
      </c>
      <c r="F670">
        <v>516</v>
      </c>
      <c r="G670">
        <v>516</v>
      </c>
      <c r="H670">
        <v>443</v>
      </c>
      <c r="I670">
        <v>413</v>
      </c>
      <c r="J670">
        <v>244</v>
      </c>
      <c r="K670">
        <v>131</v>
      </c>
      <c r="L670">
        <v>413</v>
      </c>
      <c r="M670">
        <v>103</v>
      </c>
      <c r="N670">
        <v>0.85852713178294604</v>
      </c>
      <c r="O670">
        <v>215.64164648910401</v>
      </c>
      <c r="P670">
        <v>0.536885245901639</v>
      </c>
      <c r="Q670">
        <v>1.0793329219799801</v>
      </c>
      <c r="R670">
        <v>0.16134930048653201</v>
      </c>
      <c r="S670">
        <v>-1.3684954910322999</v>
      </c>
      <c r="T670">
        <v>224.30767590618299</v>
      </c>
      <c r="U670">
        <v>131.62744254474001</v>
      </c>
      <c r="V670">
        <v>-6.5837558259431203E-2</v>
      </c>
      <c r="W670">
        <v>0.39337613529595999</v>
      </c>
      <c r="X670">
        <v>0.178059483080203</v>
      </c>
      <c r="Y670">
        <v>0.80596162654835501</v>
      </c>
      <c r="Z670">
        <v>-1.7598813744225901</v>
      </c>
      <c r="AA670">
        <v>-6.9510267008763102E-2</v>
      </c>
      <c r="AB670">
        <v>0.84558647067859005</v>
      </c>
      <c r="AC670">
        <v>1</v>
      </c>
      <c r="AD670">
        <v>5</v>
      </c>
      <c r="AE670">
        <v>3</v>
      </c>
      <c r="AF670">
        <v>9</v>
      </c>
    </row>
    <row r="671" spans="1:32" x14ac:dyDescent="0.3">
      <c r="A671" t="s">
        <v>2900</v>
      </c>
      <c r="B671" t="s">
        <v>2901</v>
      </c>
      <c r="C671" t="s">
        <v>2902</v>
      </c>
      <c r="D671" t="s">
        <v>2903</v>
      </c>
      <c r="E671" t="s">
        <v>3841</v>
      </c>
      <c r="F671">
        <v>405</v>
      </c>
      <c r="G671">
        <v>405</v>
      </c>
      <c r="H671">
        <v>283</v>
      </c>
      <c r="I671">
        <v>271</v>
      </c>
      <c r="J671">
        <v>145</v>
      </c>
      <c r="K671">
        <v>81</v>
      </c>
      <c r="L671">
        <v>275</v>
      </c>
      <c r="M671">
        <v>130</v>
      </c>
      <c r="N671">
        <v>0.69876543209876496</v>
      </c>
      <c r="O671">
        <v>195.29520295203</v>
      </c>
      <c r="P671">
        <v>0.55862068965517198</v>
      </c>
      <c r="Q671">
        <v>1.0793329219799801</v>
      </c>
      <c r="R671">
        <v>0.16134930048653201</v>
      </c>
      <c r="S671">
        <v>-2.35865596400886</v>
      </c>
      <c r="T671">
        <v>224.30767590618299</v>
      </c>
      <c r="U671">
        <v>131.62744254474001</v>
      </c>
      <c r="V671">
        <v>-0.22041355809441099</v>
      </c>
      <c r="W671">
        <v>0.39337613529595999</v>
      </c>
      <c r="X671">
        <v>0.178059483080203</v>
      </c>
      <c r="Y671">
        <v>0.92803006894489404</v>
      </c>
      <c r="Z671">
        <v>-2.9992907754905702</v>
      </c>
      <c r="AA671">
        <v>-0.259359209731024</v>
      </c>
      <c r="AB671">
        <v>0.98386584149761303</v>
      </c>
      <c r="AC671">
        <v>0</v>
      </c>
      <c r="AD671">
        <v>6</v>
      </c>
      <c r="AE671">
        <v>3</v>
      </c>
      <c r="AF671">
        <v>9</v>
      </c>
    </row>
    <row r="672" spans="1:32" x14ac:dyDescent="0.3">
      <c r="A672" t="s">
        <v>3940</v>
      </c>
      <c r="B672" t="s">
        <v>3941</v>
      </c>
      <c r="C672" t="s">
        <v>53</v>
      </c>
      <c r="D672" t="s">
        <v>3942</v>
      </c>
      <c r="E672" t="s">
        <v>3841</v>
      </c>
      <c r="F672">
        <v>257</v>
      </c>
      <c r="G672">
        <v>257</v>
      </c>
      <c r="H672">
        <v>276</v>
      </c>
      <c r="I672">
        <v>294</v>
      </c>
      <c r="J672">
        <v>379</v>
      </c>
      <c r="K672">
        <v>192</v>
      </c>
      <c r="L672">
        <v>215</v>
      </c>
      <c r="M672">
        <v>42</v>
      </c>
      <c r="N672">
        <v>1.0739299610894899</v>
      </c>
      <c r="O672">
        <v>470.52721088435402</v>
      </c>
      <c r="P672">
        <v>0.50659630606860195</v>
      </c>
      <c r="Q672">
        <v>1.0793329219799801</v>
      </c>
      <c r="R672">
        <v>0.16134930048653201</v>
      </c>
      <c r="S672">
        <v>-3.3486112887967802E-2</v>
      </c>
      <c r="T672">
        <v>224.30767590618299</v>
      </c>
      <c r="U672">
        <v>131.62744254474001</v>
      </c>
      <c r="V672">
        <v>1.87057903897571</v>
      </c>
      <c r="W672">
        <v>0.39337613529595999</v>
      </c>
      <c r="X672">
        <v>0.178059483080203</v>
      </c>
      <c r="Y672">
        <v>0.63585588823508199</v>
      </c>
      <c r="Z672">
        <v>-8.8815704822589797E-2</v>
      </c>
      <c r="AA672">
        <v>2.3087803088076302</v>
      </c>
      <c r="AB672">
        <v>0.65289035688487596</v>
      </c>
      <c r="AC672">
        <v>5</v>
      </c>
      <c r="AD672">
        <v>0</v>
      </c>
      <c r="AE672">
        <v>4</v>
      </c>
      <c r="AF672">
        <v>9</v>
      </c>
    </row>
    <row r="673" spans="1:32" x14ac:dyDescent="0.3">
      <c r="A673" t="s">
        <v>1517</v>
      </c>
      <c r="B673" t="s">
        <v>1518</v>
      </c>
      <c r="C673" t="s">
        <v>17</v>
      </c>
      <c r="D673" t="s">
        <v>1519</v>
      </c>
      <c r="E673" t="s">
        <v>3841</v>
      </c>
      <c r="F673">
        <v>621</v>
      </c>
      <c r="G673">
        <v>621</v>
      </c>
      <c r="H673">
        <v>583</v>
      </c>
      <c r="I673">
        <v>519</v>
      </c>
      <c r="J673">
        <v>525</v>
      </c>
      <c r="K673">
        <v>207</v>
      </c>
      <c r="L673">
        <v>616</v>
      </c>
      <c r="M673">
        <v>5</v>
      </c>
      <c r="N673">
        <v>0.93880837359098201</v>
      </c>
      <c r="O673">
        <v>369.21965317919103</v>
      </c>
      <c r="P673">
        <v>0.39428571428571402</v>
      </c>
      <c r="Q673">
        <v>1.0793329219799801</v>
      </c>
      <c r="R673">
        <v>0.16134930048653201</v>
      </c>
      <c r="S673">
        <v>-0.87093373175626798</v>
      </c>
      <c r="T673">
        <v>224.30767590618299</v>
      </c>
      <c r="U673">
        <v>131.62744254474001</v>
      </c>
      <c r="V673">
        <v>1.1009252665814899</v>
      </c>
      <c r="W673">
        <v>0.39337613529595999</v>
      </c>
      <c r="X673">
        <v>0.178059483080203</v>
      </c>
      <c r="Y673">
        <v>5.1082872645690997E-3</v>
      </c>
      <c r="Z673">
        <v>-1.13707048781467</v>
      </c>
      <c r="AA673">
        <v>1.36349801978972</v>
      </c>
      <c r="AB673">
        <v>-6.1621761853225897E-2</v>
      </c>
      <c r="AC673">
        <v>2</v>
      </c>
      <c r="AD673">
        <v>2</v>
      </c>
      <c r="AE673">
        <v>5</v>
      </c>
      <c r="AF673">
        <v>9</v>
      </c>
    </row>
    <row r="674" spans="1:32" x14ac:dyDescent="0.3">
      <c r="A674" t="s">
        <v>3716</v>
      </c>
      <c r="B674" t="s">
        <v>3717</v>
      </c>
      <c r="C674" t="s">
        <v>2636</v>
      </c>
      <c r="D674" t="s">
        <v>3718</v>
      </c>
      <c r="E674" t="s">
        <v>3841</v>
      </c>
      <c r="F674">
        <v>403</v>
      </c>
      <c r="G674">
        <v>403</v>
      </c>
      <c r="H674">
        <v>359</v>
      </c>
      <c r="I674">
        <v>348</v>
      </c>
      <c r="J674">
        <v>364</v>
      </c>
      <c r="K674">
        <v>151</v>
      </c>
      <c r="L674">
        <v>403</v>
      </c>
      <c r="M674">
        <v>0</v>
      </c>
      <c r="N674">
        <v>0.89081885856079401</v>
      </c>
      <c r="O674">
        <v>381.78160919540198</v>
      </c>
      <c r="P674">
        <v>0.41483516483516503</v>
      </c>
      <c r="Q674">
        <v>1.0793329219799801</v>
      </c>
      <c r="R674">
        <v>0.16134930048653201</v>
      </c>
      <c r="S674">
        <v>-1.1683599671690099</v>
      </c>
      <c r="T674">
        <v>224.30767590618299</v>
      </c>
      <c r="U674">
        <v>131.62744254474001</v>
      </c>
      <c r="V674">
        <v>1.1963609582074299</v>
      </c>
      <c r="W674">
        <v>0.39337613529595999</v>
      </c>
      <c r="X674">
        <v>0.178059483080203</v>
      </c>
      <c r="Y674">
        <v>0.12051607231466099</v>
      </c>
      <c r="Z674">
        <v>-1.5093665775451</v>
      </c>
      <c r="AA674">
        <v>1.4807113334509301</v>
      </c>
      <c r="AB674">
        <v>6.9112403267868106E-2</v>
      </c>
      <c r="AC674">
        <v>2</v>
      </c>
      <c r="AD674">
        <v>2</v>
      </c>
      <c r="AE674">
        <v>5</v>
      </c>
      <c r="AF674">
        <v>9</v>
      </c>
    </row>
    <row r="675" spans="1:32" x14ac:dyDescent="0.3">
      <c r="A675" t="s">
        <v>494</v>
      </c>
      <c r="B675" t="s">
        <v>495</v>
      </c>
      <c r="C675" t="s">
        <v>77</v>
      </c>
      <c r="D675" t="s">
        <v>496</v>
      </c>
      <c r="E675" t="s">
        <v>3841</v>
      </c>
      <c r="F675">
        <v>2048</v>
      </c>
      <c r="G675">
        <v>2048</v>
      </c>
      <c r="H675">
        <v>1352</v>
      </c>
      <c r="I675">
        <v>1308</v>
      </c>
      <c r="J675">
        <v>1155</v>
      </c>
      <c r="K675">
        <v>351</v>
      </c>
      <c r="L675">
        <v>1403</v>
      </c>
      <c r="M675">
        <v>645</v>
      </c>
      <c r="N675">
        <v>0.66015625</v>
      </c>
      <c r="O675">
        <v>322.30504587156003</v>
      </c>
      <c r="P675">
        <v>0.303896103896104</v>
      </c>
      <c r="Q675">
        <v>1.0793329219799801</v>
      </c>
      <c r="R675">
        <v>0.16134930048653201</v>
      </c>
      <c r="S675">
        <v>-2.59794539372652</v>
      </c>
      <c r="T675">
        <v>224.30767590618299</v>
      </c>
      <c r="U675">
        <v>131.62744254474001</v>
      </c>
      <c r="V675">
        <v>0.74450561426099904</v>
      </c>
      <c r="W675">
        <v>0.39337613529595999</v>
      </c>
      <c r="X675">
        <v>0.178059483080203</v>
      </c>
      <c r="Y675">
        <v>-0.50252887322800999</v>
      </c>
      <c r="Z675">
        <v>-3.2988155261370098</v>
      </c>
      <c r="AA675">
        <v>0.92574640096973204</v>
      </c>
      <c r="AB675">
        <v>-0.63667413230323</v>
      </c>
      <c r="AC675">
        <v>0</v>
      </c>
      <c r="AD675">
        <v>3</v>
      </c>
      <c r="AE675">
        <v>6</v>
      </c>
      <c r="AF675">
        <v>9</v>
      </c>
    </row>
    <row r="676" spans="1:32" x14ac:dyDescent="0.3">
      <c r="A676" t="s">
        <v>2955</v>
      </c>
      <c r="B676" t="s">
        <v>2956</v>
      </c>
      <c r="C676" t="s">
        <v>2957</v>
      </c>
      <c r="D676" t="s">
        <v>2958</v>
      </c>
      <c r="E676" t="s">
        <v>3841</v>
      </c>
      <c r="F676">
        <v>846</v>
      </c>
      <c r="G676">
        <v>846</v>
      </c>
      <c r="H676">
        <v>448</v>
      </c>
      <c r="I676">
        <v>746</v>
      </c>
      <c r="J676">
        <v>729</v>
      </c>
      <c r="K676">
        <v>177</v>
      </c>
      <c r="L676">
        <v>824</v>
      </c>
      <c r="M676">
        <v>22</v>
      </c>
      <c r="N676">
        <v>0.52955082742316795</v>
      </c>
      <c r="O676">
        <v>356.68230563002697</v>
      </c>
      <c r="P676">
        <v>0.242798353909465</v>
      </c>
      <c r="Q676">
        <v>1.0793329219799801</v>
      </c>
      <c r="R676">
        <v>0.16134930048653201</v>
      </c>
      <c r="S676">
        <v>-3.4074030249837</v>
      </c>
      <c r="T676">
        <v>224.30767590618299</v>
      </c>
      <c r="U676">
        <v>131.62744254474001</v>
      </c>
      <c r="V676">
        <v>1.00567653040018</v>
      </c>
      <c r="W676">
        <v>0.39337613529595999</v>
      </c>
      <c r="X676">
        <v>0.178059483080203</v>
      </c>
      <c r="Y676">
        <v>-0.84565999396207903</v>
      </c>
      <c r="Z676">
        <v>-4.3120345197517302</v>
      </c>
      <c r="AA676">
        <v>1.2465143232329601</v>
      </c>
      <c r="AB676">
        <v>-1.0253737384585899</v>
      </c>
      <c r="AC676">
        <v>0</v>
      </c>
      <c r="AD676">
        <v>2</v>
      </c>
      <c r="AE676">
        <v>7</v>
      </c>
      <c r="AF676">
        <v>9</v>
      </c>
    </row>
    <row r="677" spans="1:32" x14ac:dyDescent="0.3">
      <c r="A677" t="s">
        <v>3024</v>
      </c>
      <c r="B677" t="s">
        <v>3025</v>
      </c>
      <c r="C677" t="s">
        <v>158</v>
      </c>
      <c r="D677" t="s">
        <v>3026</v>
      </c>
      <c r="E677" t="s">
        <v>3841</v>
      </c>
      <c r="F677">
        <v>276</v>
      </c>
      <c r="G677">
        <v>276</v>
      </c>
      <c r="H677">
        <v>225</v>
      </c>
      <c r="I677">
        <v>228</v>
      </c>
      <c r="J677">
        <v>218</v>
      </c>
      <c r="K677">
        <v>65</v>
      </c>
      <c r="L677">
        <v>273</v>
      </c>
      <c r="M677">
        <v>3</v>
      </c>
      <c r="N677">
        <v>0.815217391304348</v>
      </c>
      <c r="O677">
        <v>348.991228070175</v>
      </c>
      <c r="P677">
        <v>0.298165137614679</v>
      </c>
      <c r="Q677">
        <v>1.0793329219799801</v>
      </c>
      <c r="R677">
        <v>0.16134930048653201</v>
      </c>
      <c r="S677">
        <v>-1.63691772991405</v>
      </c>
      <c r="T677">
        <v>224.30767590618299</v>
      </c>
      <c r="U677">
        <v>131.62744254474001</v>
      </c>
      <c r="V677">
        <v>0.94724587634232904</v>
      </c>
      <c r="W677">
        <v>0.39337613529595999</v>
      </c>
      <c r="X677">
        <v>0.178059483080203</v>
      </c>
      <c r="Y677">
        <v>-0.53471455737291795</v>
      </c>
      <c r="Z677">
        <v>-2.0958724136585301</v>
      </c>
      <c r="AA677">
        <v>1.17475028543087</v>
      </c>
      <c r="AB677">
        <v>-0.67313413839128899</v>
      </c>
      <c r="AC677">
        <v>0</v>
      </c>
      <c r="AD677">
        <v>2</v>
      </c>
      <c r="AE677">
        <v>7</v>
      </c>
      <c r="AF677">
        <v>9</v>
      </c>
    </row>
    <row r="678" spans="1:32" x14ac:dyDescent="0.3">
      <c r="A678" t="s">
        <v>1567</v>
      </c>
      <c r="B678" t="s">
        <v>1568</v>
      </c>
      <c r="C678" t="s">
        <v>267</v>
      </c>
      <c r="D678" t="s">
        <v>1569</v>
      </c>
      <c r="E678" t="s">
        <v>3841</v>
      </c>
      <c r="F678">
        <v>591</v>
      </c>
      <c r="G678">
        <v>591</v>
      </c>
      <c r="H678">
        <v>459</v>
      </c>
      <c r="I678">
        <v>418</v>
      </c>
      <c r="J678">
        <v>459</v>
      </c>
      <c r="K678">
        <v>96</v>
      </c>
      <c r="L678">
        <v>554</v>
      </c>
      <c r="M678">
        <v>37</v>
      </c>
      <c r="N678">
        <v>0.77664974619289295</v>
      </c>
      <c r="O678">
        <v>400.801435406699</v>
      </c>
      <c r="P678">
        <v>0.20915032679738599</v>
      </c>
      <c r="Q678">
        <v>1.0793329219799801</v>
      </c>
      <c r="R678">
        <v>0.16134930048653201</v>
      </c>
      <c r="S678">
        <v>-1.8759497244448999</v>
      </c>
      <c r="T678">
        <v>224.30767590618299</v>
      </c>
      <c r="U678">
        <v>131.62744254474001</v>
      </c>
      <c r="V678">
        <v>1.3408583809605299</v>
      </c>
      <c r="W678">
        <v>0.39337613529595999</v>
      </c>
      <c r="X678">
        <v>0.178059483080203</v>
      </c>
      <c r="Y678">
        <v>-1.03463070492906</v>
      </c>
      <c r="Z678">
        <v>-2.3950749260421902</v>
      </c>
      <c r="AA678">
        <v>1.6581818525810199</v>
      </c>
      <c r="AB678">
        <v>-1.2394401302525699</v>
      </c>
      <c r="AC678">
        <v>0</v>
      </c>
      <c r="AD678">
        <v>1</v>
      </c>
      <c r="AE678">
        <v>8</v>
      </c>
      <c r="AF678">
        <v>9</v>
      </c>
    </row>
    <row r="679" spans="1:32" x14ac:dyDescent="0.3">
      <c r="A679" t="s">
        <v>2107</v>
      </c>
      <c r="B679" t="s">
        <v>2108</v>
      </c>
      <c r="C679" t="s">
        <v>158</v>
      </c>
      <c r="D679" t="s">
        <v>2109</v>
      </c>
      <c r="E679" t="s">
        <v>3841</v>
      </c>
      <c r="F679">
        <v>863</v>
      </c>
      <c r="G679">
        <v>863</v>
      </c>
      <c r="H679">
        <v>178</v>
      </c>
      <c r="I679">
        <v>165</v>
      </c>
      <c r="J679">
        <v>698</v>
      </c>
      <c r="K679">
        <v>87</v>
      </c>
      <c r="L679">
        <v>56</v>
      </c>
      <c r="M679">
        <v>807</v>
      </c>
      <c r="N679">
        <v>0.20625724217844699</v>
      </c>
      <c r="O679">
        <v>1544.0606060606101</v>
      </c>
      <c r="P679">
        <v>0.124641833810888</v>
      </c>
      <c r="Q679">
        <v>1.0793329219799801</v>
      </c>
      <c r="R679">
        <v>0.16134930048653201</v>
      </c>
      <c r="S679">
        <v>-5.4110905790658297</v>
      </c>
      <c r="T679">
        <v>224.30767590618299</v>
      </c>
      <c r="U679">
        <v>131.62744254474001</v>
      </c>
      <c r="V679">
        <v>10.026426895788401</v>
      </c>
      <c r="W679">
        <v>0.39337613529595999</v>
      </c>
      <c r="X679">
        <v>0.178059483080203</v>
      </c>
      <c r="Y679">
        <v>-1.5092389174466301</v>
      </c>
      <c r="Z679">
        <v>-6.8201019079265999</v>
      </c>
      <c r="AA679">
        <v>12.3257240405157</v>
      </c>
      <c r="AB679">
        <v>-1.7770772436948501</v>
      </c>
      <c r="AC679">
        <v>0</v>
      </c>
      <c r="AD679">
        <v>0</v>
      </c>
      <c r="AE679">
        <v>9</v>
      </c>
      <c r="AF679">
        <v>9</v>
      </c>
    </row>
    <row r="680" spans="1:32" x14ac:dyDescent="0.3">
      <c r="A680" t="s">
        <v>2202</v>
      </c>
      <c r="B680" t="s">
        <v>2203</v>
      </c>
      <c r="C680" t="s">
        <v>33</v>
      </c>
      <c r="D680" t="s">
        <v>2204</v>
      </c>
      <c r="E680" t="s">
        <v>3841</v>
      </c>
      <c r="F680">
        <v>145</v>
      </c>
      <c r="G680">
        <v>145</v>
      </c>
      <c r="H680">
        <v>114</v>
      </c>
      <c r="I680">
        <v>70</v>
      </c>
      <c r="J680">
        <v>98</v>
      </c>
      <c r="K680">
        <v>13</v>
      </c>
      <c r="L680">
        <v>145</v>
      </c>
      <c r="M680">
        <v>0</v>
      </c>
      <c r="N680">
        <v>0.78620689655172404</v>
      </c>
      <c r="O680">
        <v>511</v>
      </c>
      <c r="P680">
        <v>0.13265306122449</v>
      </c>
      <c r="Q680">
        <v>1.0793329219799801</v>
      </c>
      <c r="R680">
        <v>0.16134930048653201</v>
      </c>
      <c r="S680">
        <v>-1.81671705141805</v>
      </c>
      <c r="T680">
        <v>224.30767590618299</v>
      </c>
      <c r="U680">
        <v>131.62744254474001</v>
      </c>
      <c r="V680">
        <v>2.1780589104461998</v>
      </c>
      <c r="W680">
        <v>0.39337613529595999</v>
      </c>
      <c r="X680">
        <v>0.178059483080203</v>
      </c>
      <c r="Y680">
        <v>-1.4642470570019199</v>
      </c>
      <c r="Z680">
        <v>-2.3209318615557</v>
      </c>
      <c r="AA680">
        <v>2.68642450046331</v>
      </c>
      <c r="AB680">
        <v>-1.7261103759923799</v>
      </c>
      <c r="AC680">
        <v>0</v>
      </c>
      <c r="AD680">
        <v>0</v>
      </c>
      <c r="AE680">
        <v>9</v>
      </c>
      <c r="AF680">
        <v>9</v>
      </c>
    </row>
    <row r="681" spans="1:32" x14ac:dyDescent="0.3">
      <c r="A681" t="s">
        <v>3574</v>
      </c>
      <c r="B681" t="s">
        <v>3575</v>
      </c>
      <c r="C681" t="s">
        <v>17</v>
      </c>
      <c r="D681" t="s">
        <v>3576</v>
      </c>
      <c r="E681" t="s">
        <v>3841</v>
      </c>
      <c r="F681">
        <v>357</v>
      </c>
      <c r="G681">
        <v>251</v>
      </c>
      <c r="H681">
        <v>308</v>
      </c>
      <c r="I681">
        <v>321</v>
      </c>
      <c r="J681">
        <v>498</v>
      </c>
      <c r="K681">
        <v>370</v>
      </c>
      <c r="L681">
        <v>357</v>
      </c>
      <c r="M681">
        <v>-106</v>
      </c>
      <c r="N681">
        <v>1.2270916334661399</v>
      </c>
      <c r="O681">
        <v>566.26168224299101</v>
      </c>
      <c r="P681">
        <v>0.74297188755020105</v>
      </c>
      <c r="Q681">
        <v>1.0793329219799801</v>
      </c>
      <c r="R681">
        <v>0.16134930048653201</v>
      </c>
      <c r="S681">
        <v>0.91576914830497502</v>
      </c>
      <c r="T681">
        <v>224.30767590618299</v>
      </c>
      <c r="U681">
        <v>131.62744254474001</v>
      </c>
      <c r="V681">
        <v>2.59789296005335</v>
      </c>
      <c r="W681">
        <v>0.39337613529595999</v>
      </c>
      <c r="X681">
        <v>0.178059483080203</v>
      </c>
      <c r="Y681">
        <v>1.9633649733599099</v>
      </c>
      <c r="Z681">
        <v>1.0993915876772</v>
      </c>
      <c r="AA681">
        <v>3.2020611485963499</v>
      </c>
      <c r="AB681">
        <v>2.1566952506286801</v>
      </c>
      <c r="AC681">
        <v>8</v>
      </c>
      <c r="AD681">
        <v>0</v>
      </c>
      <c r="AE681">
        <v>0</v>
      </c>
      <c r="AF681">
        <v>8</v>
      </c>
    </row>
    <row r="682" spans="1:32" x14ac:dyDescent="0.3">
      <c r="A682" t="s">
        <v>39</v>
      </c>
      <c r="B682" t="s">
        <v>40</v>
      </c>
      <c r="C682" t="s">
        <v>41</v>
      </c>
      <c r="D682" t="s">
        <v>42</v>
      </c>
      <c r="E682" t="s">
        <v>3841</v>
      </c>
      <c r="F682">
        <v>270</v>
      </c>
      <c r="G682">
        <v>270</v>
      </c>
      <c r="H682">
        <v>271</v>
      </c>
      <c r="I682">
        <v>266</v>
      </c>
      <c r="J682">
        <v>182</v>
      </c>
      <c r="K682">
        <v>131</v>
      </c>
      <c r="L682">
        <v>269</v>
      </c>
      <c r="M682">
        <v>1</v>
      </c>
      <c r="N682">
        <v>1.0037037037037</v>
      </c>
      <c r="O682">
        <v>249.73684210526301</v>
      </c>
      <c r="P682">
        <v>0.71978021978022</v>
      </c>
      <c r="Q682">
        <v>1.0793329219799801</v>
      </c>
      <c r="R682">
        <v>0.16134930048653201</v>
      </c>
      <c r="S682">
        <v>-0.46872975617635199</v>
      </c>
      <c r="T682">
        <v>224.30767590618299</v>
      </c>
      <c r="U682">
        <v>131.62744254474001</v>
      </c>
      <c r="V682">
        <v>0.193190460191737</v>
      </c>
      <c r="W682">
        <v>0.39337613529595999</v>
      </c>
      <c r="X682">
        <v>0.178059483080203</v>
      </c>
      <c r="Y682">
        <v>1.83311823014357</v>
      </c>
      <c r="Z682">
        <v>-0.63362139841391296</v>
      </c>
      <c r="AA682">
        <v>0.24862576633985101</v>
      </c>
      <c r="AB682">
        <v>2.0091514846103</v>
      </c>
      <c r="AC682">
        <v>4</v>
      </c>
      <c r="AD682">
        <v>4</v>
      </c>
      <c r="AE682">
        <v>0</v>
      </c>
      <c r="AF682">
        <v>8</v>
      </c>
    </row>
    <row r="683" spans="1:32" x14ac:dyDescent="0.3">
      <c r="A683" t="s">
        <v>1257</v>
      </c>
      <c r="B683" t="s">
        <v>1258</v>
      </c>
      <c r="C683" t="s">
        <v>21</v>
      </c>
      <c r="D683" t="s">
        <v>1259</v>
      </c>
      <c r="E683" t="s">
        <v>3841</v>
      </c>
      <c r="F683">
        <v>160</v>
      </c>
      <c r="G683">
        <v>160</v>
      </c>
      <c r="H683">
        <v>168</v>
      </c>
      <c r="I683">
        <v>150</v>
      </c>
      <c r="J683">
        <v>106</v>
      </c>
      <c r="K683">
        <v>76</v>
      </c>
      <c r="L683">
        <v>150</v>
      </c>
      <c r="M683">
        <v>10</v>
      </c>
      <c r="N683">
        <v>1.05</v>
      </c>
      <c r="O683">
        <v>257.933333333333</v>
      </c>
      <c r="P683">
        <v>0.71698113207547198</v>
      </c>
      <c r="Q683">
        <v>1.0793329219799801</v>
      </c>
      <c r="R683">
        <v>0.16134930048653201</v>
      </c>
      <c r="S683">
        <v>-0.18179763960259099</v>
      </c>
      <c r="T683">
        <v>224.30767590618299</v>
      </c>
      <c r="U683">
        <v>131.62744254474001</v>
      </c>
      <c r="V683">
        <v>0.25546084294481802</v>
      </c>
      <c r="W683">
        <v>0.39337613529595999</v>
      </c>
      <c r="X683">
        <v>0.178059483080203</v>
      </c>
      <c r="Y683">
        <v>1.81739827153015</v>
      </c>
      <c r="Z683">
        <v>-0.27446106788607999</v>
      </c>
      <c r="AA683">
        <v>0.32510572662607801</v>
      </c>
      <c r="AB683">
        <v>1.9913438846795699</v>
      </c>
      <c r="AC683">
        <v>4</v>
      </c>
      <c r="AD683">
        <v>4</v>
      </c>
      <c r="AE683">
        <v>0</v>
      </c>
      <c r="AF683">
        <v>8</v>
      </c>
    </row>
    <row r="684" spans="1:32" x14ac:dyDescent="0.3">
      <c r="A684" t="s">
        <v>1354</v>
      </c>
      <c r="B684" t="s">
        <v>1355</v>
      </c>
      <c r="C684" t="s">
        <v>1356</v>
      </c>
      <c r="D684" t="s">
        <v>1306</v>
      </c>
      <c r="E684" t="s">
        <v>3841</v>
      </c>
      <c r="F684">
        <v>359</v>
      </c>
      <c r="G684">
        <v>359</v>
      </c>
      <c r="H684">
        <v>437</v>
      </c>
      <c r="I684">
        <v>419</v>
      </c>
      <c r="J684">
        <v>576</v>
      </c>
      <c r="K684">
        <v>371</v>
      </c>
      <c r="L684">
        <v>359</v>
      </c>
      <c r="M684">
        <v>0</v>
      </c>
      <c r="N684">
        <v>1.21727019498607</v>
      </c>
      <c r="O684">
        <v>501.76610978520301</v>
      </c>
      <c r="P684">
        <v>0.64409722222222199</v>
      </c>
      <c r="Q684">
        <v>1.0793329219799801</v>
      </c>
      <c r="R684">
        <v>0.16134930048653201</v>
      </c>
      <c r="S684">
        <v>0.85489848787789202</v>
      </c>
      <c r="T684">
        <v>224.30767590618299</v>
      </c>
      <c r="U684">
        <v>131.62744254474001</v>
      </c>
      <c r="V684">
        <v>2.1079072001623902</v>
      </c>
      <c r="W684">
        <v>0.39337613529595999</v>
      </c>
      <c r="X684">
        <v>0.178059483080203</v>
      </c>
      <c r="Y684">
        <v>1.40807488929602</v>
      </c>
      <c r="Z684">
        <v>1.0231982121168199</v>
      </c>
      <c r="AA684">
        <v>2.6002647600006501</v>
      </c>
      <c r="AB684">
        <v>1.5276615549503001</v>
      </c>
      <c r="AC684">
        <v>7</v>
      </c>
      <c r="AD684">
        <v>0</v>
      </c>
      <c r="AE684">
        <v>1</v>
      </c>
      <c r="AF684">
        <v>8</v>
      </c>
    </row>
    <row r="685" spans="1:32" x14ac:dyDescent="0.3">
      <c r="A685" t="s">
        <v>1699</v>
      </c>
      <c r="B685" t="s">
        <v>1700</v>
      </c>
      <c r="C685" t="s">
        <v>650</v>
      </c>
      <c r="D685" t="s">
        <v>1701</v>
      </c>
      <c r="E685" t="s">
        <v>3841</v>
      </c>
      <c r="F685">
        <v>195</v>
      </c>
      <c r="G685">
        <v>195</v>
      </c>
      <c r="H685">
        <v>234</v>
      </c>
      <c r="I685">
        <v>229</v>
      </c>
      <c r="J685">
        <v>441</v>
      </c>
      <c r="K685">
        <v>296</v>
      </c>
      <c r="L685">
        <v>195</v>
      </c>
      <c r="M685">
        <v>0</v>
      </c>
      <c r="N685">
        <v>1.2</v>
      </c>
      <c r="O685">
        <v>702.90393013100402</v>
      </c>
      <c r="P685">
        <v>0.67120181405895696</v>
      </c>
      <c r="Q685">
        <v>1.0793329219799801</v>
      </c>
      <c r="R685">
        <v>0.16134930048653201</v>
      </c>
      <c r="S685">
        <v>0.74786241809639298</v>
      </c>
      <c r="T685">
        <v>224.30767590618299</v>
      </c>
      <c r="U685">
        <v>131.62744254474001</v>
      </c>
      <c r="V685">
        <v>3.6359914389595902</v>
      </c>
      <c r="W685">
        <v>0.39337613529595999</v>
      </c>
      <c r="X685">
        <v>0.178059483080203</v>
      </c>
      <c r="Y685">
        <v>1.56029700837589</v>
      </c>
      <c r="Z685">
        <v>0.88921840302409605</v>
      </c>
      <c r="AA685">
        <v>4.4770449680271502</v>
      </c>
      <c r="AB685">
        <v>1.7000990698218801</v>
      </c>
      <c r="AC685">
        <v>7</v>
      </c>
      <c r="AD685">
        <v>0</v>
      </c>
      <c r="AE685">
        <v>1</v>
      </c>
      <c r="AF685">
        <v>8</v>
      </c>
    </row>
    <row r="686" spans="1:32" x14ac:dyDescent="0.3">
      <c r="A686" t="s">
        <v>4006</v>
      </c>
      <c r="B686" t="s">
        <v>4007</v>
      </c>
      <c r="C686" t="s">
        <v>3906</v>
      </c>
      <c r="D686" t="s">
        <v>4008</v>
      </c>
      <c r="E686" t="s">
        <v>3841</v>
      </c>
      <c r="F686">
        <v>169</v>
      </c>
      <c r="G686">
        <v>169</v>
      </c>
      <c r="H686">
        <v>190</v>
      </c>
      <c r="I686">
        <v>173</v>
      </c>
      <c r="J686">
        <v>186</v>
      </c>
      <c r="K686">
        <v>120</v>
      </c>
      <c r="L686">
        <v>142</v>
      </c>
      <c r="M686">
        <v>27</v>
      </c>
      <c r="N686">
        <v>1.12426035502959</v>
      </c>
      <c r="O686">
        <v>392.42774566473997</v>
      </c>
      <c r="P686">
        <v>0.64516129032258096</v>
      </c>
      <c r="Q686">
        <v>1.0793329219799801</v>
      </c>
      <c r="R686">
        <v>0.16134930048653201</v>
      </c>
      <c r="S686">
        <v>0.27844826667442002</v>
      </c>
      <c r="T686">
        <v>224.30767590618299</v>
      </c>
      <c r="U686">
        <v>131.62744254474001</v>
      </c>
      <c r="V686">
        <v>1.2772417856664799</v>
      </c>
      <c r="W686">
        <v>0.39337613529595999</v>
      </c>
      <c r="X686">
        <v>0.178059483080203</v>
      </c>
      <c r="Y686">
        <v>1.4140508029735801</v>
      </c>
      <c r="Z686">
        <v>0.30164060311678798</v>
      </c>
      <c r="AA686">
        <v>1.58004848537617</v>
      </c>
      <c r="AB686">
        <v>1.5344310816779201</v>
      </c>
      <c r="AC686">
        <v>6</v>
      </c>
      <c r="AD686">
        <v>1</v>
      </c>
      <c r="AE686">
        <v>1</v>
      </c>
      <c r="AF686">
        <v>8</v>
      </c>
    </row>
    <row r="687" spans="1:32" x14ac:dyDescent="0.3">
      <c r="A687" t="s">
        <v>280</v>
      </c>
      <c r="B687" t="s">
        <v>281</v>
      </c>
      <c r="C687" t="s">
        <v>158</v>
      </c>
      <c r="D687" t="s">
        <v>282</v>
      </c>
      <c r="E687" t="s">
        <v>3841</v>
      </c>
      <c r="F687">
        <v>185</v>
      </c>
      <c r="G687">
        <v>185</v>
      </c>
      <c r="H687">
        <v>209</v>
      </c>
      <c r="I687">
        <v>195</v>
      </c>
      <c r="J687">
        <v>330</v>
      </c>
      <c r="K687">
        <v>199</v>
      </c>
      <c r="L687">
        <v>185</v>
      </c>
      <c r="M687">
        <v>0</v>
      </c>
      <c r="N687">
        <v>1.12972972972973</v>
      </c>
      <c r="O687">
        <v>617.69230769230796</v>
      </c>
      <c r="P687">
        <v>0.60303030303030303</v>
      </c>
      <c r="Q687">
        <v>1.0793329219799801</v>
      </c>
      <c r="R687">
        <v>0.16134930048653201</v>
      </c>
      <c r="S687">
        <v>0.31234599466984198</v>
      </c>
      <c r="T687">
        <v>224.30767590618299</v>
      </c>
      <c r="U687">
        <v>131.62744254474001</v>
      </c>
      <c r="V687">
        <v>2.98862170517681</v>
      </c>
      <c r="W687">
        <v>0.39337613529595999</v>
      </c>
      <c r="X687">
        <v>0.178059483080203</v>
      </c>
      <c r="Y687">
        <v>1.17743893280825</v>
      </c>
      <c r="Z687">
        <v>0.344071263498608</v>
      </c>
      <c r="AA687">
        <v>3.6819509065929199</v>
      </c>
      <c r="AB687">
        <v>1.2663966913603399</v>
      </c>
      <c r="AC687">
        <v>6</v>
      </c>
      <c r="AD687">
        <v>0</v>
      </c>
      <c r="AE687">
        <v>2</v>
      </c>
      <c r="AF687">
        <v>8</v>
      </c>
    </row>
    <row r="688" spans="1:32" x14ac:dyDescent="0.3">
      <c r="A688" t="s">
        <v>1081</v>
      </c>
      <c r="B688" t="s">
        <v>1082</v>
      </c>
      <c r="C688" t="s">
        <v>616</v>
      </c>
      <c r="D688" t="s">
        <v>1083</v>
      </c>
      <c r="E688" t="s">
        <v>3841</v>
      </c>
      <c r="F688">
        <v>267</v>
      </c>
      <c r="G688">
        <v>267</v>
      </c>
      <c r="H688">
        <v>300</v>
      </c>
      <c r="I688">
        <v>325</v>
      </c>
      <c r="J688">
        <v>386</v>
      </c>
      <c r="K688">
        <v>246</v>
      </c>
      <c r="L688">
        <v>264</v>
      </c>
      <c r="M688">
        <v>3</v>
      </c>
      <c r="N688">
        <v>1.1235955056179801</v>
      </c>
      <c r="O688">
        <v>433.50769230769203</v>
      </c>
      <c r="P688">
        <v>0.637305699481865</v>
      </c>
      <c r="Q688">
        <v>1.0793329219799801</v>
      </c>
      <c r="R688">
        <v>0.16134930048653201</v>
      </c>
      <c r="S688">
        <v>0.27432770705870901</v>
      </c>
      <c r="T688">
        <v>224.30767590618299</v>
      </c>
      <c r="U688">
        <v>131.62744254474001</v>
      </c>
      <c r="V688">
        <v>1.5893343542734399</v>
      </c>
      <c r="W688">
        <v>0.39337613529595999</v>
      </c>
      <c r="X688">
        <v>0.178059483080203</v>
      </c>
      <c r="Y688">
        <v>1.36993301320567</v>
      </c>
      <c r="Z688">
        <v>0.29648279237322001</v>
      </c>
      <c r="AA688">
        <v>1.96335795285339</v>
      </c>
      <c r="AB688">
        <v>1.48445436295143</v>
      </c>
      <c r="AC688">
        <v>6</v>
      </c>
      <c r="AD688">
        <v>0</v>
      </c>
      <c r="AE688">
        <v>2</v>
      </c>
      <c r="AF688">
        <v>8</v>
      </c>
    </row>
    <row r="689" spans="1:32" x14ac:dyDescent="0.3">
      <c r="A689" t="s">
        <v>2474</v>
      </c>
      <c r="B689" t="s">
        <v>2475</v>
      </c>
      <c r="C689" t="s">
        <v>158</v>
      </c>
      <c r="D689" t="s">
        <v>2476</v>
      </c>
      <c r="E689" t="s">
        <v>3841</v>
      </c>
      <c r="F689">
        <v>403</v>
      </c>
      <c r="G689">
        <v>403</v>
      </c>
      <c r="H689">
        <v>396</v>
      </c>
      <c r="I689">
        <v>408</v>
      </c>
      <c r="J689">
        <v>330</v>
      </c>
      <c r="K689">
        <v>200</v>
      </c>
      <c r="L689">
        <v>328</v>
      </c>
      <c r="M689">
        <v>75</v>
      </c>
      <c r="N689">
        <v>0.98263027295285399</v>
      </c>
      <c r="O689">
        <v>295.22058823529397</v>
      </c>
      <c r="P689">
        <v>0.60606060606060597</v>
      </c>
      <c r="Q689">
        <v>1.0793329219799801</v>
      </c>
      <c r="R689">
        <v>0.16134930048653201</v>
      </c>
      <c r="S689">
        <v>-0.59933726849469204</v>
      </c>
      <c r="T689">
        <v>224.30767590618299</v>
      </c>
      <c r="U689">
        <v>131.62744254474001</v>
      </c>
      <c r="V689">
        <v>0.53873957404442796</v>
      </c>
      <c r="W689">
        <v>0.39337613529595999</v>
      </c>
      <c r="X689">
        <v>0.178059483080203</v>
      </c>
      <c r="Y689">
        <v>1.1944574199895199</v>
      </c>
      <c r="Z689">
        <v>-0.79710619005665695</v>
      </c>
      <c r="AA689">
        <v>0.673026281255376</v>
      </c>
      <c r="AB689">
        <v>1.28567526699803</v>
      </c>
      <c r="AC689">
        <v>3</v>
      </c>
      <c r="AD689">
        <v>3</v>
      </c>
      <c r="AE689">
        <v>2</v>
      </c>
      <c r="AF689">
        <v>8</v>
      </c>
    </row>
    <row r="690" spans="1:32" x14ac:dyDescent="0.3">
      <c r="A690" t="s">
        <v>753</v>
      </c>
      <c r="B690" t="s">
        <v>754</v>
      </c>
      <c r="C690" t="s">
        <v>211</v>
      </c>
      <c r="D690" t="s">
        <v>755</v>
      </c>
      <c r="E690" t="s">
        <v>3841</v>
      </c>
      <c r="F690">
        <v>553</v>
      </c>
      <c r="G690">
        <v>553</v>
      </c>
      <c r="H690">
        <v>292</v>
      </c>
      <c r="I690">
        <v>595</v>
      </c>
      <c r="J690">
        <v>272</v>
      </c>
      <c r="K690">
        <v>164</v>
      </c>
      <c r="L690">
        <v>552</v>
      </c>
      <c r="M690">
        <v>1</v>
      </c>
      <c r="N690">
        <v>0.52802893309222398</v>
      </c>
      <c r="O690">
        <v>166.857142857143</v>
      </c>
      <c r="P690">
        <v>0.60294117647058798</v>
      </c>
      <c r="Q690">
        <v>1.0793329219799801</v>
      </c>
      <c r="R690">
        <v>0.16134930048653201</v>
      </c>
      <c r="S690">
        <v>-3.41683532079381</v>
      </c>
      <c r="T690">
        <v>224.30767590618299</v>
      </c>
      <c r="U690">
        <v>131.62744254474001</v>
      </c>
      <c r="V690">
        <v>-0.43646318684276603</v>
      </c>
      <c r="W690">
        <v>0.39337613529595999</v>
      </c>
      <c r="X690">
        <v>0.178059483080203</v>
      </c>
      <c r="Y690">
        <v>1.1769383890676299</v>
      </c>
      <c r="Z690">
        <v>-4.3238411676838204</v>
      </c>
      <c r="AA690">
        <v>-0.52470954637578404</v>
      </c>
      <c r="AB690">
        <v>1.2658296744298201</v>
      </c>
      <c r="AC690">
        <v>0</v>
      </c>
      <c r="AD690">
        <v>6</v>
      </c>
      <c r="AE690">
        <v>2</v>
      </c>
      <c r="AF690">
        <v>8</v>
      </c>
    </row>
    <row r="691" spans="1:32" x14ac:dyDescent="0.3">
      <c r="A691" t="s">
        <v>2865</v>
      </c>
      <c r="B691" t="s">
        <v>2866</v>
      </c>
      <c r="C691" t="s">
        <v>1928</v>
      </c>
      <c r="D691" t="s">
        <v>2867</v>
      </c>
      <c r="E691" t="s">
        <v>3841</v>
      </c>
      <c r="F691">
        <v>266</v>
      </c>
      <c r="G691">
        <v>265</v>
      </c>
      <c r="H691">
        <v>292</v>
      </c>
      <c r="I691">
        <v>273</v>
      </c>
      <c r="J691">
        <v>364</v>
      </c>
      <c r="K691">
        <v>196</v>
      </c>
      <c r="L691">
        <v>266</v>
      </c>
      <c r="M691">
        <v>-1</v>
      </c>
      <c r="N691">
        <v>1.1018867924528299</v>
      </c>
      <c r="O691">
        <v>486.66666666666703</v>
      </c>
      <c r="P691">
        <v>0.53846153846153799</v>
      </c>
      <c r="Q691">
        <v>1.0793329219799801</v>
      </c>
      <c r="R691">
        <v>0.16134930048653201</v>
      </c>
      <c r="S691">
        <v>0.13978288350083101</v>
      </c>
      <c r="T691">
        <v>224.30767590618299</v>
      </c>
      <c r="U691">
        <v>131.62744254474001</v>
      </c>
      <c r="V691">
        <v>1.9931937116479901</v>
      </c>
      <c r="W691">
        <v>0.39337613529595999</v>
      </c>
      <c r="X691">
        <v>0.178059483080203</v>
      </c>
      <c r="Y691">
        <v>0.81481424440746197</v>
      </c>
      <c r="Z691">
        <v>0.12806956670549</v>
      </c>
      <c r="AA691">
        <v>2.4593746183635798</v>
      </c>
      <c r="AB691">
        <v>0.85561473354182804</v>
      </c>
      <c r="AC691">
        <v>5</v>
      </c>
      <c r="AD691">
        <v>0</v>
      </c>
      <c r="AE691">
        <v>3</v>
      </c>
      <c r="AF691">
        <v>8</v>
      </c>
    </row>
    <row r="692" spans="1:32" x14ac:dyDescent="0.3">
      <c r="A692" t="s">
        <v>2142</v>
      </c>
      <c r="B692" t="s">
        <v>2143</v>
      </c>
      <c r="C692" t="s">
        <v>183</v>
      </c>
      <c r="D692" t="s">
        <v>2144</v>
      </c>
      <c r="E692" t="s">
        <v>3841</v>
      </c>
      <c r="F692">
        <v>324</v>
      </c>
      <c r="G692">
        <v>324</v>
      </c>
      <c r="H692">
        <v>328</v>
      </c>
      <c r="I692">
        <v>261</v>
      </c>
      <c r="J692">
        <v>278</v>
      </c>
      <c r="K692">
        <v>143</v>
      </c>
      <c r="L692">
        <v>324</v>
      </c>
      <c r="M692">
        <v>0</v>
      </c>
      <c r="N692">
        <v>1.01234567901235</v>
      </c>
      <c r="O692">
        <v>388.77394636015299</v>
      </c>
      <c r="P692">
        <v>0.514388489208633</v>
      </c>
      <c r="Q692">
        <v>1.0793329219799801</v>
      </c>
      <c r="R692">
        <v>0.16134930048653201</v>
      </c>
      <c r="S692">
        <v>-0.41516909441591698</v>
      </c>
      <c r="T692">
        <v>224.30767590618299</v>
      </c>
      <c r="U692">
        <v>131.62744254474001</v>
      </c>
      <c r="V692">
        <v>1.24948314177013</v>
      </c>
      <c r="W692">
        <v>0.39337613529595999</v>
      </c>
      <c r="X692">
        <v>0.178059483080203</v>
      </c>
      <c r="Y692">
        <v>0.67961757396637001</v>
      </c>
      <c r="Z692">
        <v>-0.56657813671538404</v>
      </c>
      <c r="AA692">
        <v>1.5459555524451101</v>
      </c>
      <c r="AB692">
        <v>0.70246368026066397</v>
      </c>
      <c r="AC692">
        <v>4</v>
      </c>
      <c r="AD692">
        <v>1</v>
      </c>
      <c r="AE692">
        <v>3</v>
      </c>
      <c r="AF692">
        <v>8</v>
      </c>
    </row>
    <row r="693" spans="1:32" x14ac:dyDescent="0.3">
      <c r="A693" t="s">
        <v>958</v>
      </c>
      <c r="B693" t="s">
        <v>959</v>
      </c>
      <c r="C693" t="s">
        <v>960</v>
      </c>
      <c r="D693" t="s">
        <v>961</v>
      </c>
      <c r="E693" t="s">
        <v>3841</v>
      </c>
      <c r="F693">
        <v>127</v>
      </c>
      <c r="G693">
        <v>127</v>
      </c>
      <c r="H693">
        <v>113</v>
      </c>
      <c r="I693">
        <v>128</v>
      </c>
      <c r="J693">
        <v>106</v>
      </c>
      <c r="K693">
        <v>60</v>
      </c>
      <c r="L693">
        <v>92</v>
      </c>
      <c r="M693">
        <v>35</v>
      </c>
      <c r="N693">
        <v>0.88976377952755903</v>
      </c>
      <c r="O693">
        <v>302.265625</v>
      </c>
      <c r="P693">
        <v>0.56603773584905703</v>
      </c>
      <c r="Q693">
        <v>1.0793329219799801</v>
      </c>
      <c r="R693">
        <v>0.16134930048653201</v>
      </c>
      <c r="S693">
        <v>-1.17489906606844</v>
      </c>
      <c r="T693">
        <v>224.30767590618299</v>
      </c>
      <c r="U693">
        <v>131.62744254474001</v>
      </c>
      <c r="V693">
        <v>0.592262127005306</v>
      </c>
      <c r="W693">
        <v>0.39337613529595999</v>
      </c>
      <c r="X693">
        <v>0.178059483080203</v>
      </c>
      <c r="Y693">
        <v>0.96968494778413705</v>
      </c>
      <c r="Z693">
        <v>-1.5175517362861899</v>
      </c>
      <c r="AA693">
        <v>0.73876223057653101</v>
      </c>
      <c r="AB693">
        <v>1.0310525698964399</v>
      </c>
      <c r="AC693">
        <v>2</v>
      </c>
      <c r="AD693">
        <v>3</v>
      </c>
      <c r="AE693">
        <v>3</v>
      </c>
      <c r="AF693">
        <v>8</v>
      </c>
    </row>
    <row r="694" spans="1:32" x14ac:dyDescent="0.3">
      <c r="A694" t="s">
        <v>1002</v>
      </c>
      <c r="B694" t="s">
        <v>1003</v>
      </c>
      <c r="C694" t="s">
        <v>267</v>
      </c>
      <c r="D694" t="s">
        <v>1004</v>
      </c>
      <c r="E694" t="s">
        <v>3841</v>
      </c>
      <c r="F694">
        <v>263</v>
      </c>
      <c r="G694">
        <v>263</v>
      </c>
      <c r="H694">
        <v>270</v>
      </c>
      <c r="I694">
        <v>240</v>
      </c>
      <c r="J694">
        <v>292</v>
      </c>
      <c r="K694">
        <v>134</v>
      </c>
      <c r="L694">
        <v>231</v>
      </c>
      <c r="M694">
        <v>32</v>
      </c>
      <c r="N694">
        <v>1.0266159695817501</v>
      </c>
      <c r="O694">
        <v>444.08333333333297</v>
      </c>
      <c r="P694">
        <v>0.45890410958904099</v>
      </c>
      <c r="Q694">
        <v>1.0793329219799801</v>
      </c>
      <c r="R694">
        <v>0.16134930048653201</v>
      </c>
      <c r="S694">
        <v>-0.32672563338836502</v>
      </c>
      <c r="T694">
        <v>224.30767590618299</v>
      </c>
      <c r="U694">
        <v>131.62744254474001</v>
      </c>
      <c r="V694">
        <v>1.6696796137511201</v>
      </c>
      <c r="W694">
        <v>0.39337613529595999</v>
      </c>
      <c r="X694">
        <v>0.178059483080203</v>
      </c>
      <c r="Y694">
        <v>0.36801170687194301</v>
      </c>
      <c r="Z694">
        <v>-0.45587117551846701</v>
      </c>
      <c r="AA694">
        <v>2.0620373246890402</v>
      </c>
      <c r="AB694">
        <v>0.34947594322245201</v>
      </c>
      <c r="AC694">
        <v>4</v>
      </c>
      <c r="AD694">
        <v>0</v>
      </c>
      <c r="AE694">
        <v>4</v>
      </c>
      <c r="AF694">
        <v>8</v>
      </c>
    </row>
    <row r="695" spans="1:32" x14ac:dyDescent="0.3">
      <c r="A695" t="s">
        <v>3230</v>
      </c>
      <c r="B695" t="s">
        <v>3231</v>
      </c>
      <c r="C695" t="s">
        <v>183</v>
      </c>
      <c r="D695" t="s">
        <v>3232</v>
      </c>
      <c r="E695" t="s">
        <v>3841</v>
      </c>
      <c r="F695">
        <v>248</v>
      </c>
      <c r="G695">
        <v>248</v>
      </c>
      <c r="H695">
        <v>246</v>
      </c>
      <c r="I695">
        <v>223</v>
      </c>
      <c r="J695">
        <v>246</v>
      </c>
      <c r="K695">
        <v>113</v>
      </c>
      <c r="L695">
        <v>248</v>
      </c>
      <c r="M695">
        <v>0</v>
      </c>
      <c r="N695">
        <v>0.99193548387096797</v>
      </c>
      <c r="O695">
        <v>402.64573991031398</v>
      </c>
      <c r="P695">
        <v>0.45934959349593502</v>
      </c>
      <c r="Q695">
        <v>1.0793329219799801</v>
      </c>
      <c r="R695">
        <v>0.16134930048653201</v>
      </c>
      <c r="S695">
        <v>-0.54166604903445603</v>
      </c>
      <c r="T695">
        <v>224.30767590618299</v>
      </c>
      <c r="U695">
        <v>131.62744254474001</v>
      </c>
      <c r="V695">
        <v>1.3548699310443</v>
      </c>
      <c r="W695">
        <v>0.39337613529595999</v>
      </c>
      <c r="X695">
        <v>0.178059483080203</v>
      </c>
      <c r="Y695">
        <v>0.370513589384391</v>
      </c>
      <c r="Z695">
        <v>-0.72491763727066505</v>
      </c>
      <c r="AA695">
        <v>1.6753907205304199</v>
      </c>
      <c r="AB695">
        <v>0.35231008063661301</v>
      </c>
      <c r="AC695">
        <v>3</v>
      </c>
      <c r="AD695">
        <v>1</v>
      </c>
      <c r="AE695">
        <v>4</v>
      </c>
      <c r="AF695">
        <v>8</v>
      </c>
    </row>
    <row r="696" spans="1:32" x14ac:dyDescent="0.3">
      <c r="A696" t="s">
        <v>524</v>
      </c>
      <c r="B696" t="s">
        <v>525</v>
      </c>
      <c r="C696" t="s">
        <v>116</v>
      </c>
      <c r="D696" t="s">
        <v>526</v>
      </c>
      <c r="E696" t="s">
        <v>3841</v>
      </c>
      <c r="F696">
        <v>207</v>
      </c>
      <c r="G696">
        <v>207</v>
      </c>
      <c r="H696">
        <v>192</v>
      </c>
      <c r="I696">
        <v>180</v>
      </c>
      <c r="J696">
        <v>174</v>
      </c>
      <c r="K696">
        <v>82</v>
      </c>
      <c r="L696">
        <v>184</v>
      </c>
      <c r="M696">
        <v>23</v>
      </c>
      <c r="N696">
        <v>0.92753623188405798</v>
      </c>
      <c r="O696">
        <v>352.83333333333297</v>
      </c>
      <c r="P696">
        <v>0.47126436781609199</v>
      </c>
      <c r="Q696">
        <v>1.0793329219799801</v>
      </c>
      <c r="R696">
        <v>0.16134930048653201</v>
      </c>
      <c r="S696">
        <v>-0.94079546448727003</v>
      </c>
      <c r="T696">
        <v>224.30767590618299</v>
      </c>
      <c r="U696">
        <v>131.62744254474001</v>
      </c>
      <c r="V696">
        <v>0.97643511825783502</v>
      </c>
      <c r="W696">
        <v>0.39337613529595999</v>
      </c>
      <c r="X696">
        <v>0.178059483080203</v>
      </c>
      <c r="Y696">
        <v>0.43742816261602402</v>
      </c>
      <c r="Z696">
        <v>-1.2245182204649201</v>
      </c>
      <c r="AA696">
        <v>1.21060026681504</v>
      </c>
      <c r="AB696">
        <v>0.42811104035587999</v>
      </c>
      <c r="AC696">
        <v>2</v>
      </c>
      <c r="AD696">
        <v>2</v>
      </c>
      <c r="AE696">
        <v>4</v>
      </c>
      <c r="AF696">
        <v>8</v>
      </c>
    </row>
    <row r="697" spans="1:32" x14ac:dyDescent="0.3">
      <c r="A697" t="s">
        <v>2528</v>
      </c>
      <c r="B697" t="s">
        <v>2529</v>
      </c>
      <c r="C697" t="s">
        <v>267</v>
      </c>
      <c r="D697" t="s">
        <v>2530</v>
      </c>
      <c r="E697" t="s">
        <v>3841</v>
      </c>
      <c r="F697">
        <v>230</v>
      </c>
      <c r="G697">
        <v>230</v>
      </c>
      <c r="H697">
        <v>199</v>
      </c>
      <c r="I697">
        <v>187</v>
      </c>
      <c r="J697">
        <v>186</v>
      </c>
      <c r="K697">
        <v>81</v>
      </c>
      <c r="L697">
        <v>162</v>
      </c>
      <c r="M697">
        <v>68</v>
      </c>
      <c r="N697">
        <v>0.86521739130434805</v>
      </c>
      <c r="O697">
        <v>363.048128342246</v>
      </c>
      <c r="P697">
        <v>0.43548387096774199</v>
      </c>
      <c r="Q697">
        <v>1.0793329219799801</v>
      </c>
      <c r="R697">
        <v>0.16134930048653201</v>
      </c>
      <c r="S697">
        <v>-1.32703104401438</v>
      </c>
      <c r="T697">
        <v>224.30767590618299</v>
      </c>
      <c r="U697">
        <v>131.62744254474001</v>
      </c>
      <c r="V697">
        <v>1.05403895839505</v>
      </c>
      <c r="W697">
        <v>0.39337613529595999</v>
      </c>
      <c r="X697">
        <v>0.178059483080203</v>
      </c>
      <c r="Y697">
        <v>0.23648128672155899</v>
      </c>
      <c r="Z697">
        <v>-1.7079792566884699</v>
      </c>
      <c r="AA697">
        <v>1.30591265047723</v>
      </c>
      <c r="AB697">
        <v>0.200478025456995</v>
      </c>
      <c r="AC697">
        <v>1</v>
      </c>
      <c r="AD697">
        <v>2</v>
      </c>
      <c r="AE697">
        <v>5</v>
      </c>
      <c r="AF697">
        <v>8</v>
      </c>
    </row>
    <row r="698" spans="1:32" x14ac:dyDescent="0.3">
      <c r="A698" t="s">
        <v>2907</v>
      </c>
      <c r="B698" t="s">
        <v>2908</v>
      </c>
      <c r="C698" t="s">
        <v>158</v>
      </c>
      <c r="D698" t="s">
        <v>2909</v>
      </c>
      <c r="E698" t="s">
        <v>3841</v>
      </c>
      <c r="F698">
        <v>407</v>
      </c>
      <c r="G698">
        <v>407</v>
      </c>
      <c r="H698">
        <v>361</v>
      </c>
      <c r="I698">
        <v>356</v>
      </c>
      <c r="J698">
        <v>354</v>
      </c>
      <c r="K698">
        <v>139</v>
      </c>
      <c r="L698">
        <v>407</v>
      </c>
      <c r="M698">
        <v>0</v>
      </c>
      <c r="N698">
        <v>0.88697788697788704</v>
      </c>
      <c r="O698">
        <v>362.94943820224699</v>
      </c>
      <c r="P698">
        <v>0.39265536723163802</v>
      </c>
      <c r="Q698">
        <v>1.0793329219799801</v>
      </c>
      <c r="R698">
        <v>0.16134930048653201</v>
      </c>
      <c r="S698">
        <v>-1.1921652862582499</v>
      </c>
      <c r="T698">
        <v>224.30767590618299</v>
      </c>
      <c r="U698">
        <v>131.62744254474001</v>
      </c>
      <c r="V698">
        <v>1.0532891896683301</v>
      </c>
      <c r="W698">
        <v>0.39337613529595999</v>
      </c>
      <c r="X698">
        <v>0.178059483080203</v>
      </c>
      <c r="Y698">
        <v>-4.0479060808958902E-3</v>
      </c>
      <c r="Z698">
        <v>-1.5391643094076199</v>
      </c>
      <c r="AA698">
        <v>1.3049917908340301</v>
      </c>
      <c r="AB698">
        <v>-7.1993915622463503E-2</v>
      </c>
      <c r="AC698">
        <v>1</v>
      </c>
      <c r="AD698">
        <v>2</v>
      </c>
      <c r="AE698">
        <v>5</v>
      </c>
      <c r="AF698">
        <v>8</v>
      </c>
    </row>
    <row r="699" spans="1:32" x14ac:dyDescent="0.3">
      <c r="A699" t="s">
        <v>220</v>
      </c>
      <c r="B699" t="s">
        <v>221</v>
      </c>
      <c r="C699" t="s">
        <v>33</v>
      </c>
      <c r="D699" t="s">
        <v>222</v>
      </c>
      <c r="E699" t="s">
        <v>3841</v>
      </c>
      <c r="F699">
        <v>425</v>
      </c>
      <c r="G699">
        <v>425</v>
      </c>
      <c r="H699">
        <v>352</v>
      </c>
      <c r="I699">
        <v>387</v>
      </c>
      <c r="J699">
        <v>395</v>
      </c>
      <c r="K699">
        <v>128</v>
      </c>
      <c r="L699">
        <v>382</v>
      </c>
      <c r="M699">
        <v>43</v>
      </c>
      <c r="N699">
        <v>0.82823529411764696</v>
      </c>
      <c r="O699">
        <v>372.545219638243</v>
      </c>
      <c r="P699">
        <v>0.32405063291139202</v>
      </c>
      <c r="Q699">
        <v>1.0793329219799801</v>
      </c>
      <c r="R699">
        <v>0.16134930048653201</v>
      </c>
      <c r="S699">
        <v>-1.5562362347105001</v>
      </c>
      <c r="T699">
        <v>224.30767590618299</v>
      </c>
      <c r="U699">
        <v>131.62744254474001</v>
      </c>
      <c r="V699">
        <v>1.12619025991995</v>
      </c>
      <c r="W699">
        <v>0.39337613529595999</v>
      </c>
      <c r="X699">
        <v>0.178059483080203</v>
      </c>
      <c r="Y699">
        <v>-0.38933900730994198</v>
      </c>
      <c r="Z699">
        <v>-1.99488130527093</v>
      </c>
      <c r="AA699">
        <v>1.3945282720818799</v>
      </c>
      <c r="AB699">
        <v>-0.508452430322343</v>
      </c>
      <c r="AC699">
        <v>0</v>
      </c>
      <c r="AD699">
        <v>2</v>
      </c>
      <c r="AE699">
        <v>6</v>
      </c>
      <c r="AF699">
        <v>8</v>
      </c>
    </row>
    <row r="700" spans="1:32" x14ac:dyDescent="0.3">
      <c r="A700" t="s">
        <v>1293</v>
      </c>
      <c r="B700" t="s">
        <v>1294</v>
      </c>
      <c r="C700" t="s">
        <v>21</v>
      </c>
      <c r="D700" t="s">
        <v>1295</v>
      </c>
      <c r="E700" t="s">
        <v>3841</v>
      </c>
      <c r="F700">
        <v>424</v>
      </c>
      <c r="G700">
        <v>424</v>
      </c>
      <c r="H700">
        <v>266</v>
      </c>
      <c r="I700">
        <v>380</v>
      </c>
      <c r="J700">
        <v>360</v>
      </c>
      <c r="K700">
        <v>124</v>
      </c>
      <c r="L700">
        <v>392</v>
      </c>
      <c r="M700">
        <v>32</v>
      </c>
      <c r="N700">
        <v>0.62735849056603799</v>
      </c>
      <c r="O700">
        <v>345.78947368421098</v>
      </c>
      <c r="P700">
        <v>0.344444444444444</v>
      </c>
      <c r="Q700">
        <v>1.0793329219799801</v>
      </c>
      <c r="R700">
        <v>0.16134930048653201</v>
      </c>
      <c r="S700">
        <v>-2.8012171732450102</v>
      </c>
      <c r="T700">
        <v>224.30767590618299</v>
      </c>
      <c r="U700">
        <v>131.62744254474001</v>
      </c>
      <c r="V700">
        <v>0.92292150807940598</v>
      </c>
      <c r="W700">
        <v>0.39337613529595999</v>
      </c>
      <c r="X700">
        <v>0.178059483080203</v>
      </c>
      <c r="Y700">
        <v>-0.27480530665965902</v>
      </c>
      <c r="Z700">
        <v>-3.5532560551046899</v>
      </c>
      <c r="AA700">
        <v>1.14487530094407</v>
      </c>
      <c r="AB700">
        <v>-0.37870842972268798</v>
      </c>
      <c r="AC700">
        <v>0</v>
      </c>
      <c r="AD700">
        <v>2</v>
      </c>
      <c r="AE700">
        <v>6</v>
      </c>
      <c r="AF700">
        <v>8</v>
      </c>
    </row>
    <row r="701" spans="1:32" x14ac:dyDescent="0.3">
      <c r="A701" t="s">
        <v>1307</v>
      </c>
      <c r="B701" t="s">
        <v>1308</v>
      </c>
      <c r="C701" t="s">
        <v>293</v>
      </c>
      <c r="D701" t="s">
        <v>1309</v>
      </c>
      <c r="E701" t="s">
        <v>3841</v>
      </c>
      <c r="F701">
        <v>1077</v>
      </c>
      <c r="G701">
        <v>1077</v>
      </c>
      <c r="H701">
        <v>236</v>
      </c>
      <c r="I701">
        <v>932</v>
      </c>
      <c r="J701">
        <v>920</v>
      </c>
      <c r="K701">
        <v>285</v>
      </c>
      <c r="L701">
        <v>1073</v>
      </c>
      <c r="M701">
        <v>4</v>
      </c>
      <c r="N701">
        <v>0.219127205199629</v>
      </c>
      <c r="O701">
        <v>360.30042918454899</v>
      </c>
      <c r="P701">
        <v>0.309782608695652</v>
      </c>
      <c r="Q701">
        <v>1.0793329219799801</v>
      </c>
      <c r="R701">
        <v>0.16134930048653201</v>
      </c>
      <c r="S701">
        <v>-5.3313259753001203</v>
      </c>
      <c r="T701">
        <v>224.30767590618299</v>
      </c>
      <c r="U701">
        <v>131.62744254474001</v>
      </c>
      <c r="V701">
        <v>1.0331641384899</v>
      </c>
      <c r="W701">
        <v>0.39337613529595999</v>
      </c>
      <c r="X701">
        <v>0.178059483080203</v>
      </c>
      <c r="Y701">
        <v>-0.46946966909173299</v>
      </c>
      <c r="Z701">
        <v>-6.7202584961991203</v>
      </c>
      <c r="AA701">
        <v>1.28027437226625</v>
      </c>
      <c r="AB701">
        <v>-0.59922460105672004</v>
      </c>
      <c r="AC701">
        <v>0</v>
      </c>
      <c r="AD701">
        <v>2</v>
      </c>
      <c r="AE701">
        <v>6</v>
      </c>
      <c r="AF701">
        <v>8</v>
      </c>
    </row>
    <row r="702" spans="1:32" x14ac:dyDescent="0.3">
      <c r="A702" t="s">
        <v>962</v>
      </c>
      <c r="B702" t="s">
        <v>963</v>
      </c>
      <c r="C702" t="s">
        <v>964</v>
      </c>
      <c r="D702" t="s">
        <v>965</v>
      </c>
      <c r="E702" t="s">
        <v>3841</v>
      </c>
      <c r="F702">
        <v>430</v>
      </c>
      <c r="G702">
        <v>430</v>
      </c>
      <c r="H702">
        <v>288</v>
      </c>
      <c r="I702">
        <v>202</v>
      </c>
      <c r="J702">
        <v>228</v>
      </c>
      <c r="K702">
        <v>67</v>
      </c>
      <c r="L702">
        <v>290</v>
      </c>
      <c r="M702">
        <v>140</v>
      </c>
      <c r="N702">
        <v>0.669767441860465</v>
      </c>
      <c r="O702">
        <v>411.980198019802</v>
      </c>
      <c r="P702">
        <v>0.29385964912280699</v>
      </c>
      <c r="Q702">
        <v>1.0793329219799801</v>
      </c>
      <c r="R702">
        <v>0.16134930048653201</v>
      </c>
      <c r="S702">
        <v>-2.53837778586281</v>
      </c>
      <c r="T702">
        <v>224.30767590618299</v>
      </c>
      <c r="U702">
        <v>131.62744254474001</v>
      </c>
      <c r="V702">
        <v>1.4257856757326901</v>
      </c>
      <c r="W702">
        <v>0.39337613529595999</v>
      </c>
      <c r="X702">
        <v>0.178059483080203</v>
      </c>
      <c r="Y702">
        <v>-0.55889461460655898</v>
      </c>
      <c r="Z702">
        <v>-3.22425321507699</v>
      </c>
      <c r="AA702">
        <v>1.7624888416218201</v>
      </c>
      <c r="AB702">
        <v>-0.70052535462205001</v>
      </c>
      <c r="AC702">
        <v>0</v>
      </c>
      <c r="AD702">
        <v>1</v>
      </c>
      <c r="AE702">
        <v>7</v>
      </c>
      <c r="AF702">
        <v>8</v>
      </c>
    </row>
    <row r="703" spans="1:32" x14ac:dyDescent="0.3">
      <c r="A703" t="s">
        <v>3110</v>
      </c>
      <c r="B703" t="s">
        <v>3111</v>
      </c>
      <c r="C703" t="s">
        <v>267</v>
      </c>
      <c r="D703" t="s">
        <v>3112</v>
      </c>
      <c r="E703" t="s">
        <v>3841</v>
      </c>
      <c r="F703">
        <v>877</v>
      </c>
      <c r="G703">
        <v>877</v>
      </c>
      <c r="H703">
        <v>613</v>
      </c>
      <c r="I703">
        <v>595</v>
      </c>
      <c r="J703">
        <v>700</v>
      </c>
      <c r="K703">
        <v>174</v>
      </c>
      <c r="L703">
        <v>812</v>
      </c>
      <c r="M703">
        <v>65</v>
      </c>
      <c r="N703">
        <v>0.69897377423033102</v>
      </c>
      <c r="O703">
        <v>429.41176470588198</v>
      </c>
      <c r="P703">
        <v>0.248571428571429</v>
      </c>
      <c r="Q703">
        <v>1.0793329219799801</v>
      </c>
      <c r="R703">
        <v>0.16134930048653201</v>
      </c>
      <c r="S703">
        <v>-2.35736471495518</v>
      </c>
      <c r="T703">
        <v>224.30767590618299</v>
      </c>
      <c r="U703">
        <v>131.62744254474001</v>
      </c>
      <c r="V703">
        <v>1.55821677329926</v>
      </c>
      <c r="W703">
        <v>0.39337613529595999</v>
      </c>
      <c r="X703">
        <v>0.178059483080203</v>
      </c>
      <c r="Y703">
        <v>-0.81323782490881202</v>
      </c>
      <c r="Z703">
        <v>-2.99767448574771</v>
      </c>
      <c r="AA703">
        <v>1.92513960165832</v>
      </c>
      <c r="AB703">
        <v>-0.98864584180280102</v>
      </c>
      <c r="AC703">
        <v>0</v>
      </c>
      <c r="AD703">
        <v>1</v>
      </c>
      <c r="AE703">
        <v>7</v>
      </c>
      <c r="AF703">
        <v>8</v>
      </c>
    </row>
    <row r="704" spans="1:32" x14ac:dyDescent="0.3">
      <c r="A704" t="s">
        <v>3195</v>
      </c>
      <c r="B704" t="s">
        <v>3196</v>
      </c>
      <c r="C704" t="s">
        <v>124</v>
      </c>
      <c r="D704" t="s">
        <v>3197</v>
      </c>
      <c r="E704" t="s">
        <v>3841</v>
      </c>
      <c r="F704">
        <v>237</v>
      </c>
      <c r="G704">
        <v>237</v>
      </c>
      <c r="H704">
        <v>154</v>
      </c>
      <c r="I704">
        <v>141</v>
      </c>
      <c r="J704">
        <v>153</v>
      </c>
      <c r="K704">
        <v>37</v>
      </c>
      <c r="L704">
        <v>227</v>
      </c>
      <c r="M704">
        <v>10</v>
      </c>
      <c r="N704">
        <v>0.64978902953586504</v>
      </c>
      <c r="O704">
        <v>396.063829787234</v>
      </c>
      <c r="P704">
        <v>0.24183006535947699</v>
      </c>
      <c r="Q704">
        <v>1.0793329219799801</v>
      </c>
      <c r="R704">
        <v>0.16134930048653201</v>
      </c>
      <c r="S704">
        <v>-2.6621986655589498</v>
      </c>
      <c r="T704">
        <v>224.30767590618299</v>
      </c>
      <c r="U704">
        <v>131.62744254474001</v>
      </c>
      <c r="V704">
        <v>1.30486584378231</v>
      </c>
      <c r="W704">
        <v>0.39337613529595999</v>
      </c>
      <c r="X704">
        <v>0.178059483080203</v>
      </c>
      <c r="Y704">
        <v>-0.85109800003307101</v>
      </c>
      <c r="Z704">
        <v>-3.3792430036337699</v>
      </c>
      <c r="AA704">
        <v>1.61397612118372</v>
      </c>
      <c r="AB704">
        <v>-1.0315339223951101</v>
      </c>
      <c r="AC704">
        <v>0</v>
      </c>
      <c r="AD704">
        <v>1</v>
      </c>
      <c r="AE704">
        <v>7</v>
      </c>
      <c r="AF704">
        <v>8</v>
      </c>
    </row>
    <row r="705" spans="1:32" x14ac:dyDescent="0.3">
      <c r="A705" t="s">
        <v>1657</v>
      </c>
      <c r="B705" t="s">
        <v>1658</v>
      </c>
      <c r="C705" t="s">
        <v>259</v>
      </c>
      <c r="D705" t="s">
        <v>1659</v>
      </c>
      <c r="E705" t="s">
        <v>3841</v>
      </c>
      <c r="F705">
        <v>398</v>
      </c>
      <c r="G705">
        <v>398</v>
      </c>
      <c r="H705">
        <v>131</v>
      </c>
      <c r="I705">
        <v>112</v>
      </c>
      <c r="J705">
        <v>416</v>
      </c>
      <c r="K705">
        <v>77</v>
      </c>
      <c r="L705">
        <v>141</v>
      </c>
      <c r="M705">
        <v>257</v>
      </c>
      <c r="N705">
        <v>0.32914572864321601</v>
      </c>
      <c r="O705">
        <v>1355.7142857142901</v>
      </c>
      <c r="P705">
        <v>0.18509615384615399</v>
      </c>
      <c r="Q705">
        <v>1.0793329219799801</v>
      </c>
      <c r="R705">
        <v>0.16134930048653201</v>
      </c>
      <c r="S705">
        <v>-4.6494604629499703</v>
      </c>
      <c r="T705">
        <v>224.30767590618299</v>
      </c>
      <c r="U705">
        <v>131.62744254474001</v>
      </c>
      <c r="V705">
        <v>8.5955222401554696</v>
      </c>
      <c r="W705">
        <v>0.39337613529595999</v>
      </c>
      <c r="X705">
        <v>0.178059483080203</v>
      </c>
      <c r="Y705">
        <v>-1.1697213641577899</v>
      </c>
      <c r="Z705">
        <v>-5.86674984852477</v>
      </c>
      <c r="AA705">
        <v>10.5682989790684</v>
      </c>
      <c r="AB705">
        <v>-1.3924710938245799</v>
      </c>
      <c r="AC705">
        <v>0</v>
      </c>
      <c r="AD705">
        <v>0</v>
      </c>
      <c r="AE705">
        <v>8</v>
      </c>
      <c r="AF705">
        <v>8</v>
      </c>
    </row>
    <row r="706" spans="1:32" x14ac:dyDescent="0.3">
      <c r="A706" t="s">
        <v>1967</v>
      </c>
      <c r="B706" t="s">
        <v>1968</v>
      </c>
      <c r="C706" t="s">
        <v>17</v>
      </c>
      <c r="D706" t="s">
        <v>1969</v>
      </c>
      <c r="E706" t="s">
        <v>3841</v>
      </c>
      <c r="F706">
        <v>1057</v>
      </c>
      <c r="G706">
        <v>1057</v>
      </c>
      <c r="H706">
        <v>306</v>
      </c>
      <c r="I706">
        <v>283</v>
      </c>
      <c r="J706">
        <v>1245</v>
      </c>
      <c r="K706">
        <v>256</v>
      </c>
      <c r="L706">
        <v>215</v>
      </c>
      <c r="M706">
        <v>842</v>
      </c>
      <c r="N706">
        <v>0.28949858088930902</v>
      </c>
      <c r="O706">
        <v>1605.74204946996</v>
      </c>
      <c r="P706">
        <v>0.20562248995983901</v>
      </c>
      <c r="Q706">
        <v>1.0793329219799801</v>
      </c>
      <c r="R706">
        <v>0.16134930048653201</v>
      </c>
      <c r="S706">
        <v>-4.8951829274066201</v>
      </c>
      <c r="T706">
        <v>224.30767590618299</v>
      </c>
      <c r="U706">
        <v>131.62744254474001</v>
      </c>
      <c r="V706">
        <v>10.495033154611599</v>
      </c>
      <c r="W706">
        <v>0.39337613529595999</v>
      </c>
      <c r="X706">
        <v>0.178059483080203</v>
      </c>
      <c r="Y706">
        <v>-1.0544433921081999</v>
      </c>
      <c r="Z706">
        <v>-6.1743269946671901</v>
      </c>
      <c r="AA706">
        <v>12.901262305741801</v>
      </c>
      <c r="AB706">
        <v>-1.2618839811248901</v>
      </c>
      <c r="AC706">
        <v>0</v>
      </c>
      <c r="AD706">
        <v>0</v>
      </c>
      <c r="AE706">
        <v>8</v>
      </c>
      <c r="AF706">
        <v>8</v>
      </c>
    </row>
    <row r="707" spans="1:32" x14ac:dyDescent="0.3">
      <c r="A707" t="s">
        <v>2237</v>
      </c>
      <c r="B707" t="s">
        <v>2238</v>
      </c>
      <c r="C707" t="s">
        <v>252</v>
      </c>
      <c r="D707" t="s">
        <v>2239</v>
      </c>
      <c r="E707" t="s">
        <v>3841</v>
      </c>
      <c r="F707">
        <v>1445</v>
      </c>
      <c r="G707">
        <v>1445</v>
      </c>
      <c r="H707">
        <v>265</v>
      </c>
      <c r="I707">
        <v>303</v>
      </c>
      <c r="J707">
        <v>1691</v>
      </c>
      <c r="K707">
        <v>385</v>
      </c>
      <c r="L707">
        <v>1444</v>
      </c>
      <c r="M707">
        <v>1</v>
      </c>
      <c r="N707">
        <v>0.18339100346020801</v>
      </c>
      <c r="O707">
        <v>2037.0132013201301</v>
      </c>
      <c r="P707">
        <v>0.227675931401538</v>
      </c>
      <c r="Q707">
        <v>1.0793329219799801</v>
      </c>
      <c r="R707">
        <v>0.16134930048653201</v>
      </c>
      <c r="S707">
        <v>-5.55280943777354</v>
      </c>
      <c r="T707">
        <v>224.30767590618299</v>
      </c>
      <c r="U707">
        <v>131.62744254474001</v>
      </c>
      <c r="V707">
        <v>13.7714863281478</v>
      </c>
      <c r="W707">
        <v>0.39337613529595999</v>
      </c>
      <c r="X707">
        <v>0.178059483080203</v>
      </c>
      <c r="Y707">
        <v>-0.93058904265035303</v>
      </c>
      <c r="Z707">
        <v>-6.9974950584155797</v>
      </c>
      <c r="AA707">
        <v>16.925374532341699</v>
      </c>
      <c r="AB707">
        <v>-1.1215815312861801</v>
      </c>
      <c r="AC707">
        <v>0</v>
      </c>
      <c r="AD707">
        <v>0</v>
      </c>
      <c r="AE707">
        <v>8</v>
      </c>
      <c r="AF707">
        <v>8</v>
      </c>
    </row>
    <row r="708" spans="1:32" x14ac:dyDescent="0.3">
      <c r="A708" t="s">
        <v>3927</v>
      </c>
      <c r="B708" t="s">
        <v>3928</v>
      </c>
      <c r="C708" t="s">
        <v>88</v>
      </c>
      <c r="D708" t="s">
        <v>3929</v>
      </c>
      <c r="E708" t="s">
        <v>3841</v>
      </c>
      <c r="F708">
        <v>216</v>
      </c>
      <c r="G708">
        <v>216</v>
      </c>
      <c r="H708">
        <v>53</v>
      </c>
      <c r="I708">
        <v>28</v>
      </c>
      <c r="J708">
        <v>188</v>
      </c>
      <c r="K708">
        <v>39</v>
      </c>
      <c r="L708">
        <v>173</v>
      </c>
      <c r="M708">
        <v>43</v>
      </c>
      <c r="N708">
        <v>0.24537037037036999</v>
      </c>
      <c r="O708">
        <v>2450.7142857142899</v>
      </c>
      <c r="P708">
        <v>0.20744680851063799</v>
      </c>
      <c r="Q708">
        <v>1.0793329219799801</v>
      </c>
      <c r="R708">
        <v>0.16134930048653201</v>
      </c>
      <c r="S708">
        <v>-5.1686778256545498</v>
      </c>
      <c r="T708">
        <v>224.30767590618299</v>
      </c>
      <c r="U708">
        <v>131.62744254474001</v>
      </c>
      <c r="V708">
        <v>16.914456186074901</v>
      </c>
      <c r="W708">
        <v>0.39337613529595999</v>
      </c>
      <c r="X708">
        <v>0.178059483080203</v>
      </c>
      <c r="Y708">
        <v>-1.04419783529066</v>
      </c>
      <c r="Z708">
        <v>-6.51666761245981</v>
      </c>
      <c r="AA708">
        <v>20.785543673556401</v>
      </c>
      <c r="AB708">
        <v>-1.2502777942791801</v>
      </c>
      <c r="AC708">
        <v>0</v>
      </c>
      <c r="AD708">
        <v>0</v>
      </c>
      <c r="AE708">
        <v>8</v>
      </c>
      <c r="AF708">
        <v>8</v>
      </c>
    </row>
    <row r="709" spans="1:32" x14ac:dyDescent="0.3">
      <c r="A709" t="s">
        <v>2904</v>
      </c>
      <c r="B709" t="s">
        <v>2905</v>
      </c>
      <c r="C709" t="s">
        <v>100</v>
      </c>
      <c r="D709" t="s">
        <v>2906</v>
      </c>
      <c r="E709" t="s">
        <v>3841</v>
      </c>
      <c r="F709">
        <v>248</v>
      </c>
      <c r="G709">
        <v>248</v>
      </c>
      <c r="H709">
        <v>258</v>
      </c>
      <c r="I709">
        <v>238</v>
      </c>
      <c r="J709">
        <v>192</v>
      </c>
      <c r="K709">
        <v>152</v>
      </c>
      <c r="L709">
        <v>248</v>
      </c>
      <c r="M709">
        <v>0</v>
      </c>
      <c r="N709">
        <v>1.0403225806451599</v>
      </c>
      <c r="O709">
        <v>294.45378151260502</v>
      </c>
      <c r="P709">
        <v>0.79166666666666696</v>
      </c>
      <c r="Q709">
        <v>1.0793329219799801</v>
      </c>
      <c r="R709">
        <v>0.16134930048653201</v>
      </c>
      <c r="S709">
        <v>-0.241775707841236</v>
      </c>
      <c r="T709">
        <v>224.30767590618299</v>
      </c>
      <c r="U709">
        <v>131.62744254474001</v>
      </c>
      <c r="V709">
        <v>0.532913990048686</v>
      </c>
      <c r="W709">
        <v>0.39337613529595999</v>
      </c>
      <c r="X709">
        <v>0.178059483080203</v>
      </c>
      <c r="Y709">
        <v>2.2368397598419798</v>
      </c>
      <c r="Z709">
        <v>-0.34953716278351199</v>
      </c>
      <c r="AA709">
        <v>0.66587134799593095</v>
      </c>
      <c r="AB709">
        <v>2.4664880248066399</v>
      </c>
      <c r="AC709">
        <v>4</v>
      </c>
      <c r="AD709">
        <v>3</v>
      </c>
      <c r="AE709">
        <v>0</v>
      </c>
      <c r="AF709">
        <v>7</v>
      </c>
    </row>
    <row r="710" spans="1:32" x14ac:dyDescent="0.3">
      <c r="A710" t="s">
        <v>1840</v>
      </c>
      <c r="B710" t="s">
        <v>1841</v>
      </c>
      <c r="C710" t="s">
        <v>158</v>
      </c>
      <c r="D710" t="s">
        <v>1842</v>
      </c>
      <c r="E710" t="s">
        <v>3841</v>
      </c>
      <c r="F710">
        <v>255</v>
      </c>
      <c r="G710">
        <v>255</v>
      </c>
      <c r="H710">
        <v>282</v>
      </c>
      <c r="I710">
        <v>300</v>
      </c>
      <c r="J710">
        <v>493</v>
      </c>
      <c r="K710">
        <v>315</v>
      </c>
      <c r="L710">
        <v>236</v>
      </c>
      <c r="M710">
        <v>19</v>
      </c>
      <c r="N710">
        <v>1.1058823529411801</v>
      </c>
      <c r="O710">
        <v>599.81666666666695</v>
      </c>
      <c r="P710">
        <v>0.63894523326571995</v>
      </c>
      <c r="Q710">
        <v>1.0793329219799801</v>
      </c>
      <c r="R710">
        <v>0.16134930048653201</v>
      </c>
      <c r="S710">
        <v>0.16454630346173599</v>
      </c>
      <c r="T710">
        <v>224.30767590618299</v>
      </c>
      <c r="U710">
        <v>131.62744254474001</v>
      </c>
      <c r="V710">
        <v>2.8528168860596601</v>
      </c>
      <c r="W710">
        <v>0.39337613529595999</v>
      </c>
      <c r="X710">
        <v>0.178059483080203</v>
      </c>
      <c r="Y710">
        <v>1.3791408001513199</v>
      </c>
      <c r="Z710">
        <v>0.15906657813927999</v>
      </c>
      <c r="AA710">
        <v>3.5151565701273402</v>
      </c>
      <c r="AB710">
        <v>1.4948849620520901</v>
      </c>
      <c r="AC710">
        <v>5</v>
      </c>
      <c r="AD710">
        <v>0</v>
      </c>
      <c r="AE710">
        <v>2</v>
      </c>
      <c r="AF710">
        <v>7</v>
      </c>
    </row>
    <row r="711" spans="1:32" x14ac:dyDescent="0.3">
      <c r="A711" t="s">
        <v>2190</v>
      </c>
      <c r="B711" t="s">
        <v>2191</v>
      </c>
      <c r="C711" t="s">
        <v>584</v>
      </c>
      <c r="D711" t="s">
        <v>2192</v>
      </c>
      <c r="E711" t="s">
        <v>3841</v>
      </c>
      <c r="F711">
        <v>172</v>
      </c>
      <c r="G711">
        <v>172</v>
      </c>
      <c r="H711">
        <v>186</v>
      </c>
      <c r="I711">
        <v>172</v>
      </c>
      <c r="J711">
        <v>294</v>
      </c>
      <c r="K711">
        <v>185</v>
      </c>
      <c r="L711">
        <v>149</v>
      </c>
      <c r="M711">
        <v>23</v>
      </c>
      <c r="N711">
        <v>1.0813953488372099</v>
      </c>
      <c r="O711">
        <v>623.89534883720899</v>
      </c>
      <c r="P711">
        <v>0.62925170068027203</v>
      </c>
      <c r="Q711">
        <v>1.0793329219799801</v>
      </c>
      <c r="R711">
        <v>0.16134930048653201</v>
      </c>
      <c r="S711">
        <v>1.27823724739396E-2</v>
      </c>
      <c r="T711">
        <v>224.30767590618299</v>
      </c>
      <c r="U711">
        <v>131.62744254474001</v>
      </c>
      <c r="V711">
        <v>3.0357474490565002</v>
      </c>
      <c r="W711">
        <v>0.39337613529595999</v>
      </c>
      <c r="X711">
        <v>0.178059483080203</v>
      </c>
      <c r="Y711">
        <v>1.3247009443359301</v>
      </c>
      <c r="Z711">
        <v>-3.0900248393253699E-2</v>
      </c>
      <c r="AA711">
        <v>3.73983034880975</v>
      </c>
      <c r="AB711">
        <v>1.4332153866742401</v>
      </c>
      <c r="AC711">
        <v>5</v>
      </c>
      <c r="AD711">
        <v>0</v>
      </c>
      <c r="AE711">
        <v>2</v>
      </c>
      <c r="AF711">
        <v>7</v>
      </c>
    </row>
    <row r="712" spans="1:32" x14ac:dyDescent="0.3">
      <c r="A712" t="s">
        <v>458</v>
      </c>
      <c r="B712" t="s">
        <v>459</v>
      </c>
      <c r="C712" t="s">
        <v>293</v>
      </c>
      <c r="D712" t="s">
        <v>460</v>
      </c>
      <c r="E712" t="s">
        <v>3841</v>
      </c>
      <c r="F712">
        <v>165</v>
      </c>
      <c r="G712">
        <v>165</v>
      </c>
      <c r="H712">
        <v>174</v>
      </c>
      <c r="I712">
        <v>191</v>
      </c>
      <c r="J712">
        <v>205</v>
      </c>
      <c r="K712">
        <v>128</v>
      </c>
      <c r="L712">
        <v>165</v>
      </c>
      <c r="M712">
        <v>0</v>
      </c>
      <c r="N712">
        <v>1.05454545454545</v>
      </c>
      <c r="O712">
        <v>391.753926701571</v>
      </c>
      <c r="P712">
        <v>0.62439024390243902</v>
      </c>
      <c r="Q712">
        <v>1.0793329219799801</v>
      </c>
      <c r="R712">
        <v>0.16134930048653201</v>
      </c>
      <c r="S712">
        <v>-0.15362612270262299</v>
      </c>
      <c r="T712">
        <v>224.30767590618299</v>
      </c>
      <c r="U712">
        <v>131.62744254474001</v>
      </c>
      <c r="V712">
        <v>1.2721226482727701</v>
      </c>
      <c r="W712">
        <v>0.39337613529595999</v>
      </c>
      <c r="X712">
        <v>0.178059483080203</v>
      </c>
      <c r="Y712">
        <v>1.29739851318351</v>
      </c>
      <c r="Z712">
        <v>-0.23919805361607599</v>
      </c>
      <c r="AA712">
        <v>1.57376120389079</v>
      </c>
      <c r="AB712">
        <v>1.4022871391479701</v>
      </c>
      <c r="AC712">
        <v>4</v>
      </c>
      <c r="AD712">
        <v>1</v>
      </c>
      <c r="AE712">
        <v>2</v>
      </c>
      <c r="AF712">
        <v>7</v>
      </c>
    </row>
    <row r="713" spans="1:32" x14ac:dyDescent="0.3">
      <c r="A713" t="s">
        <v>1472</v>
      </c>
      <c r="B713" t="s">
        <v>1473</v>
      </c>
      <c r="C713" t="s">
        <v>218</v>
      </c>
      <c r="D713" t="s">
        <v>1474</v>
      </c>
      <c r="E713" t="s">
        <v>3841</v>
      </c>
      <c r="F713">
        <v>292</v>
      </c>
      <c r="G713">
        <v>292</v>
      </c>
      <c r="H713">
        <v>306</v>
      </c>
      <c r="I713">
        <v>255</v>
      </c>
      <c r="J713">
        <v>349</v>
      </c>
      <c r="K713">
        <v>200</v>
      </c>
      <c r="L713">
        <v>245</v>
      </c>
      <c r="M713">
        <v>47</v>
      </c>
      <c r="N713">
        <v>1.04794520547945</v>
      </c>
      <c r="O713">
        <v>499.54901960784298</v>
      </c>
      <c r="P713">
        <v>0.57306590257879697</v>
      </c>
      <c r="Q713">
        <v>1.0793329219799801</v>
      </c>
      <c r="R713">
        <v>0.16134930048653201</v>
      </c>
      <c r="S713">
        <v>-0.19453270888613899</v>
      </c>
      <c r="T713">
        <v>224.30767590618299</v>
      </c>
      <c r="U713">
        <v>131.62744254474001</v>
      </c>
      <c r="V713">
        <v>2.0910635227764498</v>
      </c>
      <c r="W713">
        <v>0.39337613529595999</v>
      </c>
      <c r="X713">
        <v>0.178059483080203</v>
      </c>
      <c r="Y713">
        <v>1.0091558403654299</v>
      </c>
      <c r="Z713">
        <v>-0.29040188255608301</v>
      </c>
      <c r="AA713">
        <v>2.5795774971222598</v>
      </c>
      <c r="AB713">
        <v>1.07576527438133</v>
      </c>
      <c r="AC713">
        <v>4</v>
      </c>
      <c r="AD713">
        <v>0</v>
      </c>
      <c r="AE713">
        <v>3</v>
      </c>
      <c r="AF713">
        <v>7</v>
      </c>
    </row>
    <row r="714" spans="1:32" x14ac:dyDescent="0.3">
      <c r="A714" t="s">
        <v>3183</v>
      </c>
      <c r="B714" t="s">
        <v>3184</v>
      </c>
      <c r="C714" t="s">
        <v>259</v>
      </c>
      <c r="D714" t="s">
        <v>3185</v>
      </c>
      <c r="E714" t="s">
        <v>3841</v>
      </c>
      <c r="F714">
        <v>262</v>
      </c>
      <c r="G714">
        <v>262</v>
      </c>
      <c r="H714">
        <v>235</v>
      </c>
      <c r="I714">
        <v>243</v>
      </c>
      <c r="J714">
        <v>237</v>
      </c>
      <c r="K714">
        <v>121</v>
      </c>
      <c r="L714">
        <v>262</v>
      </c>
      <c r="M714">
        <v>0</v>
      </c>
      <c r="N714">
        <v>0.89694656488549596</v>
      </c>
      <c r="O714">
        <v>355.98765432098799</v>
      </c>
      <c r="P714">
        <v>0.51054852320675104</v>
      </c>
      <c r="Q714">
        <v>1.0793329219799801</v>
      </c>
      <c r="R714">
        <v>0.16134930048653201</v>
      </c>
      <c r="S714">
        <v>-1.13038207506644</v>
      </c>
      <c r="T714">
        <v>224.30767590618299</v>
      </c>
      <c r="U714">
        <v>131.62744254474001</v>
      </c>
      <c r="V714">
        <v>1.00039912550946</v>
      </c>
      <c r="W714">
        <v>0.39337613529595999</v>
      </c>
      <c r="X714">
        <v>0.178059483080203</v>
      </c>
      <c r="Y714">
        <v>0.65805193794712802</v>
      </c>
      <c r="Z714">
        <v>-1.46182867051962</v>
      </c>
      <c r="AA714">
        <v>1.24003265893908</v>
      </c>
      <c r="AB714">
        <v>0.67803408550622601</v>
      </c>
      <c r="AC714">
        <v>2</v>
      </c>
      <c r="AD714">
        <v>2</v>
      </c>
      <c r="AE714">
        <v>3</v>
      </c>
      <c r="AF714">
        <v>7</v>
      </c>
    </row>
    <row r="715" spans="1:32" x14ac:dyDescent="0.3">
      <c r="A715" t="s">
        <v>2287</v>
      </c>
      <c r="B715" t="s">
        <v>2288</v>
      </c>
      <c r="C715" t="s">
        <v>150</v>
      </c>
      <c r="D715" t="s">
        <v>2289</v>
      </c>
      <c r="E715" t="s">
        <v>3841</v>
      </c>
      <c r="F715">
        <v>289</v>
      </c>
      <c r="G715">
        <v>289</v>
      </c>
      <c r="H715">
        <v>252</v>
      </c>
      <c r="I715">
        <v>257</v>
      </c>
      <c r="J715">
        <v>267</v>
      </c>
      <c r="K715">
        <v>126</v>
      </c>
      <c r="L715">
        <v>250</v>
      </c>
      <c r="M715">
        <v>39</v>
      </c>
      <c r="N715">
        <v>0.87197231833910005</v>
      </c>
      <c r="O715">
        <v>379.20233463034998</v>
      </c>
      <c r="P715">
        <v>0.47191011235955099</v>
      </c>
      <c r="Q715">
        <v>1.0793329219799801</v>
      </c>
      <c r="R715">
        <v>0.16134930048653201</v>
      </c>
      <c r="S715">
        <v>-1.28516580496851</v>
      </c>
      <c r="T715">
        <v>224.30767590618299</v>
      </c>
      <c r="U715">
        <v>131.62744254474001</v>
      </c>
      <c r="V715">
        <v>1.1767656936091999</v>
      </c>
      <c r="W715">
        <v>0.39337613529595999</v>
      </c>
      <c r="X715">
        <v>0.178059483080203</v>
      </c>
      <c r="Y715">
        <v>0.44105472904364701</v>
      </c>
      <c r="Z715">
        <v>-1.65557545723622</v>
      </c>
      <c r="AA715">
        <v>1.4566445943044399</v>
      </c>
      <c r="AB715">
        <v>0.43221922191369899</v>
      </c>
      <c r="AC715">
        <v>1</v>
      </c>
      <c r="AD715">
        <v>2</v>
      </c>
      <c r="AE715">
        <v>4</v>
      </c>
      <c r="AF715">
        <v>7</v>
      </c>
    </row>
    <row r="716" spans="1:32" x14ac:dyDescent="0.3">
      <c r="A716" t="s">
        <v>1843</v>
      </c>
      <c r="B716" t="s">
        <v>1844</v>
      </c>
      <c r="C716" t="s">
        <v>158</v>
      </c>
      <c r="D716" t="s">
        <v>1845</v>
      </c>
      <c r="E716" t="s">
        <v>3841</v>
      </c>
      <c r="F716">
        <v>174</v>
      </c>
      <c r="G716">
        <v>174</v>
      </c>
      <c r="H716">
        <v>156</v>
      </c>
      <c r="I716">
        <v>164</v>
      </c>
      <c r="J716">
        <v>196</v>
      </c>
      <c r="K716">
        <v>77</v>
      </c>
      <c r="L716">
        <v>174</v>
      </c>
      <c r="M716">
        <v>0</v>
      </c>
      <c r="N716">
        <v>0.89655172413793105</v>
      </c>
      <c r="O716">
        <v>436.21951219512198</v>
      </c>
      <c r="P716">
        <v>0.39285714285714302</v>
      </c>
      <c r="Q716">
        <v>1.0793329219799801</v>
      </c>
      <c r="R716">
        <v>0.16134930048653201</v>
      </c>
      <c r="S716">
        <v>-1.13282919288086</v>
      </c>
      <c r="T716">
        <v>224.30767590618299</v>
      </c>
      <c r="U716">
        <v>131.62744254474001</v>
      </c>
      <c r="V716">
        <v>1.60993659218829</v>
      </c>
      <c r="W716">
        <v>0.39337613529595999</v>
      </c>
      <c r="X716">
        <v>0.178059483080203</v>
      </c>
      <c r="Y716">
        <v>-2.9147138351700301E-3</v>
      </c>
      <c r="Z716">
        <v>-1.4648917910010899</v>
      </c>
      <c r="AA716">
        <v>1.9886614481568099</v>
      </c>
      <c r="AB716">
        <v>-7.0710233225280694E-2</v>
      </c>
      <c r="AC716">
        <v>2</v>
      </c>
      <c r="AD716">
        <v>0</v>
      </c>
      <c r="AE716">
        <v>5</v>
      </c>
      <c r="AF716">
        <v>7</v>
      </c>
    </row>
    <row r="717" spans="1:32" x14ac:dyDescent="0.3">
      <c r="A717" t="s">
        <v>2145</v>
      </c>
      <c r="B717" t="s">
        <v>2146</v>
      </c>
      <c r="C717" t="s">
        <v>88</v>
      </c>
      <c r="D717" t="s">
        <v>2147</v>
      </c>
      <c r="E717" t="s">
        <v>3841</v>
      </c>
      <c r="F717">
        <v>337</v>
      </c>
      <c r="G717">
        <v>337</v>
      </c>
      <c r="H717">
        <v>196</v>
      </c>
      <c r="I717">
        <v>149</v>
      </c>
      <c r="J717">
        <v>188</v>
      </c>
      <c r="K717">
        <v>44</v>
      </c>
      <c r="L717">
        <v>260</v>
      </c>
      <c r="M717">
        <v>77</v>
      </c>
      <c r="N717">
        <v>0.58160237388724001</v>
      </c>
      <c r="O717">
        <v>460.53691275167802</v>
      </c>
      <c r="P717">
        <v>0.23404255319148901</v>
      </c>
      <c r="Q717">
        <v>1.0793329219799801</v>
      </c>
      <c r="R717">
        <v>0.16134930048653201</v>
      </c>
      <c r="S717">
        <v>-3.08480140038963</v>
      </c>
      <c r="T717">
        <v>224.30767590618299</v>
      </c>
      <c r="U717">
        <v>131.62744254474001</v>
      </c>
      <c r="V717">
        <v>1.7946807464955501</v>
      </c>
      <c r="W717">
        <v>0.39337613529595999</v>
      </c>
      <c r="X717">
        <v>0.178059483080203</v>
      </c>
      <c r="Y717">
        <v>-0.894833453114669</v>
      </c>
      <c r="Z717">
        <v>-3.9082257460892702</v>
      </c>
      <c r="AA717">
        <v>2.2155626644309798</v>
      </c>
      <c r="AB717">
        <v>-1.0810775293739101</v>
      </c>
      <c r="AC717">
        <v>0</v>
      </c>
      <c r="AD717">
        <v>0</v>
      </c>
      <c r="AE717">
        <v>7</v>
      </c>
      <c r="AF717">
        <v>7</v>
      </c>
    </row>
    <row r="718" spans="1:32" x14ac:dyDescent="0.3">
      <c r="A718" t="s">
        <v>3934</v>
      </c>
      <c r="B718" t="s">
        <v>3935</v>
      </c>
      <c r="C718" t="s">
        <v>650</v>
      </c>
      <c r="D718" t="s">
        <v>3936</v>
      </c>
      <c r="E718" t="s">
        <v>3841</v>
      </c>
      <c r="F718">
        <v>252</v>
      </c>
      <c r="G718">
        <v>252</v>
      </c>
      <c r="H718">
        <v>126</v>
      </c>
      <c r="I718">
        <v>99</v>
      </c>
      <c r="J718">
        <v>180</v>
      </c>
      <c r="K718">
        <v>45</v>
      </c>
      <c r="L718">
        <v>160</v>
      </c>
      <c r="M718">
        <v>92</v>
      </c>
      <c r="N718">
        <v>0.5</v>
      </c>
      <c r="O718">
        <v>663.63636363636397</v>
      </c>
      <c r="P718">
        <v>0.25</v>
      </c>
      <c r="Q718">
        <v>1.0793329219799801</v>
      </c>
      <c r="R718">
        <v>0.16134930048653201</v>
      </c>
      <c r="S718">
        <v>-3.59055118449887</v>
      </c>
      <c r="T718">
        <v>224.30767590618299</v>
      </c>
      <c r="U718">
        <v>131.62744254474001</v>
      </c>
      <c r="V718">
        <v>3.3376678847258798</v>
      </c>
      <c r="W718">
        <v>0.39337613529595999</v>
      </c>
      <c r="X718">
        <v>0.178059483080203</v>
      </c>
      <c r="Y718">
        <v>-0.80521482380907305</v>
      </c>
      <c r="Z718">
        <v>-4.54128579455673</v>
      </c>
      <c r="AA718">
        <v>4.1106464881798299</v>
      </c>
      <c r="AB718">
        <v>-0.97955737043074598</v>
      </c>
      <c r="AC718">
        <v>0</v>
      </c>
      <c r="AD718">
        <v>0</v>
      </c>
      <c r="AE718">
        <v>7</v>
      </c>
      <c r="AF718">
        <v>7</v>
      </c>
    </row>
    <row r="719" spans="1:32" x14ac:dyDescent="0.3">
      <c r="A719" t="s">
        <v>827</v>
      </c>
      <c r="B719" t="s">
        <v>828</v>
      </c>
      <c r="C719" t="s">
        <v>293</v>
      </c>
      <c r="D719" t="s">
        <v>829</v>
      </c>
      <c r="E719" t="s">
        <v>3841</v>
      </c>
      <c r="F719">
        <v>186</v>
      </c>
      <c r="G719">
        <v>186</v>
      </c>
      <c r="H719">
        <v>208</v>
      </c>
      <c r="I719">
        <v>188</v>
      </c>
      <c r="J719">
        <v>479</v>
      </c>
      <c r="K719">
        <v>353</v>
      </c>
      <c r="L719">
        <v>186</v>
      </c>
      <c r="M719">
        <v>0</v>
      </c>
      <c r="N719">
        <v>1.1182795698924699</v>
      </c>
      <c r="O719">
        <v>929.973404255319</v>
      </c>
      <c r="P719">
        <v>0.73695198329853895</v>
      </c>
      <c r="Q719">
        <v>1.0793329219799801</v>
      </c>
      <c r="R719">
        <v>0.16134930048653201</v>
      </c>
      <c r="S719">
        <v>0.24138095297006401</v>
      </c>
      <c r="T719">
        <v>224.30767590618299</v>
      </c>
      <c r="U719">
        <v>131.62744254474001</v>
      </c>
      <c r="V719">
        <v>5.3610836365621797</v>
      </c>
      <c r="W719">
        <v>0.39337613529595999</v>
      </c>
      <c r="X719">
        <v>0.178059483080203</v>
      </c>
      <c r="Y719">
        <v>1.9295565844579201</v>
      </c>
      <c r="Z719">
        <v>0.25524249055690201</v>
      </c>
      <c r="AA719">
        <v>6.5957886938507597</v>
      </c>
      <c r="AB719">
        <v>2.1183970414110598</v>
      </c>
      <c r="AC719">
        <v>6</v>
      </c>
      <c r="AD719">
        <v>0</v>
      </c>
      <c r="AE719">
        <v>0</v>
      </c>
      <c r="AF719">
        <v>6</v>
      </c>
    </row>
    <row r="720" spans="1:32" x14ac:dyDescent="0.3">
      <c r="A720" t="s">
        <v>2537</v>
      </c>
      <c r="B720" t="s">
        <v>2538</v>
      </c>
      <c r="C720" t="s">
        <v>259</v>
      </c>
      <c r="D720" t="s">
        <v>2539</v>
      </c>
      <c r="E720" t="s">
        <v>3841</v>
      </c>
      <c r="F720">
        <v>200</v>
      </c>
      <c r="G720">
        <v>200</v>
      </c>
      <c r="H720">
        <v>227</v>
      </c>
      <c r="I720">
        <v>239</v>
      </c>
      <c r="J720">
        <v>577</v>
      </c>
      <c r="K720">
        <v>419</v>
      </c>
      <c r="L720">
        <v>200</v>
      </c>
      <c r="M720">
        <v>0</v>
      </c>
      <c r="N720">
        <v>1.135</v>
      </c>
      <c r="O720">
        <v>881.19246861924705</v>
      </c>
      <c r="P720">
        <v>0.72616984402079698</v>
      </c>
      <c r="Q720">
        <v>1.0793329219799801</v>
      </c>
      <c r="R720">
        <v>0.16134930048653201</v>
      </c>
      <c r="S720">
        <v>0.34500972642683297</v>
      </c>
      <c r="T720">
        <v>224.30767590618299</v>
      </c>
      <c r="U720">
        <v>131.62744254474001</v>
      </c>
      <c r="V720">
        <v>4.9904851147570302</v>
      </c>
      <c r="W720">
        <v>0.39337613529595999</v>
      </c>
      <c r="X720">
        <v>0.178059483080203</v>
      </c>
      <c r="Y720">
        <v>1.8690030037599199</v>
      </c>
      <c r="Z720">
        <v>0.38495729896302</v>
      </c>
      <c r="AA720">
        <v>6.1406227068006896</v>
      </c>
      <c r="AB720">
        <v>2.0498018265023799</v>
      </c>
      <c r="AC720">
        <v>6</v>
      </c>
      <c r="AD720">
        <v>0</v>
      </c>
      <c r="AE720">
        <v>0</v>
      </c>
      <c r="AF720">
        <v>6</v>
      </c>
    </row>
    <row r="721" spans="1:32" x14ac:dyDescent="0.3">
      <c r="A721" t="s">
        <v>227</v>
      </c>
      <c r="B721" t="s">
        <v>228</v>
      </c>
      <c r="C721" t="s">
        <v>229</v>
      </c>
      <c r="D721" t="s">
        <v>230</v>
      </c>
      <c r="E721" t="s">
        <v>3841</v>
      </c>
      <c r="F721">
        <v>164</v>
      </c>
      <c r="G721">
        <v>164</v>
      </c>
      <c r="H721">
        <v>182</v>
      </c>
      <c r="I721">
        <v>239</v>
      </c>
      <c r="J721">
        <v>340</v>
      </c>
      <c r="K721">
        <v>231</v>
      </c>
      <c r="L721">
        <v>164</v>
      </c>
      <c r="M721">
        <v>0</v>
      </c>
      <c r="N721">
        <v>1.1097560975609799</v>
      </c>
      <c r="O721">
        <v>519.24686192468596</v>
      </c>
      <c r="P721">
        <v>0.67941176470588205</v>
      </c>
      <c r="Q721">
        <v>1.0793329219799801</v>
      </c>
      <c r="R721">
        <v>0.16134930048653201</v>
      </c>
      <c r="S721">
        <v>0.18855474110676099</v>
      </c>
      <c r="T721">
        <v>224.30767590618299</v>
      </c>
      <c r="U721">
        <v>131.62744254474001</v>
      </c>
      <c r="V721">
        <v>2.2407119694531201</v>
      </c>
      <c r="W721">
        <v>0.39337613529595999</v>
      </c>
      <c r="X721">
        <v>0.178059483080203</v>
      </c>
      <c r="Y721">
        <v>1.6064049185242499</v>
      </c>
      <c r="Z721">
        <v>0.18911855873667299</v>
      </c>
      <c r="AA721">
        <v>2.7633744605054802</v>
      </c>
      <c r="AB721">
        <v>1.75233020081627</v>
      </c>
      <c r="AC721">
        <v>5</v>
      </c>
      <c r="AD721">
        <v>0</v>
      </c>
      <c r="AE721">
        <v>1</v>
      </c>
      <c r="AF721">
        <v>6</v>
      </c>
    </row>
    <row r="722" spans="1:32" x14ac:dyDescent="0.3">
      <c r="A722" t="s">
        <v>1448</v>
      </c>
      <c r="B722" t="s">
        <v>1449</v>
      </c>
      <c r="C722" t="s">
        <v>124</v>
      </c>
      <c r="D722" t="s">
        <v>1450</v>
      </c>
      <c r="E722" t="s">
        <v>3841</v>
      </c>
      <c r="F722">
        <v>300</v>
      </c>
      <c r="G722">
        <v>300</v>
      </c>
      <c r="H722">
        <v>331</v>
      </c>
      <c r="I722">
        <v>314</v>
      </c>
      <c r="J722">
        <v>529</v>
      </c>
      <c r="K722">
        <v>344</v>
      </c>
      <c r="L722">
        <v>297</v>
      </c>
      <c r="M722">
        <v>3</v>
      </c>
      <c r="N722">
        <v>1.1033333333333299</v>
      </c>
      <c r="O722">
        <v>614.92038216560502</v>
      </c>
      <c r="P722">
        <v>0.65028355387523595</v>
      </c>
      <c r="Q722">
        <v>1.0793329219799801</v>
      </c>
      <c r="R722">
        <v>0.16134930048653201</v>
      </c>
      <c r="S722">
        <v>0.14874815869037999</v>
      </c>
      <c r="T722">
        <v>224.30767590618299</v>
      </c>
      <c r="U722">
        <v>131.62744254474001</v>
      </c>
      <c r="V722">
        <v>2.9675628327022499</v>
      </c>
      <c r="W722">
        <v>0.39337613529595999</v>
      </c>
      <c r="X722">
        <v>0.178059483080203</v>
      </c>
      <c r="Y722">
        <v>1.44281795125486</v>
      </c>
      <c r="Z722">
        <v>0.13929163288198201</v>
      </c>
      <c r="AA722">
        <v>3.6560865765644102</v>
      </c>
      <c r="AB722">
        <v>1.5670185636388201</v>
      </c>
      <c r="AC722">
        <v>5</v>
      </c>
      <c r="AD722">
        <v>0</v>
      </c>
      <c r="AE722">
        <v>1</v>
      </c>
      <c r="AF722">
        <v>6</v>
      </c>
    </row>
    <row r="723" spans="1:32" x14ac:dyDescent="0.3">
      <c r="A723" t="s">
        <v>4030</v>
      </c>
      <c r="B723" t="s">
        <v>4031</v>
      </c>
      <c r="C723" t="s">
        <v>96</v>
      </c>
      <c r="D723" t="s">
        <v>4032</v>
      </c>
      <c r="E723" t="s">
        <v>3841</v>
      </c>
      <c r="F723">
        <v>444</v>
      </c>
      <c r="G723">
        <v>444</v>
      </c>
      <c r="H723">
        <v>262</v>
      </c>
      <c r="I723">
        <v>248</v>
      </c>
      <c r="J723">
        <v>196</v>
      </c>
      <c r="K723">
        <v>116</v>
      </c>
      <c r="L723">
        <v>298</v>
      </c>
      <c r="M723">
        <v>146</v>
      </c>
      <c r="N723">
        <v>0.59009009009008995</v>
      </c>
      <c r="O723">
        <v>288.46774193548401</v>
      </c>
      <c r="P723">
        <v>0.59183673469387799</v>
      </c>
      <c r="Q723">
        <v>1.0793329219799801</v>
      </c>
      <c r="R723">
        <v>0.16134930048653201</v>
      </c>
      <c r="S723">
        <v>-3.0321967954904698</v>
      </c>
      <c r="T723">
        <v>224.30767590618299</v>
      </c>
      <c r="U723">
        <v>131.62744254474001</v>
      </c>
      <c r="V723">
        <v>0.48743685046902302</v>
      </c>
      <c r="W723">
        <v>0.39337613529595999</v>
      </c>
      <c r="X723">
        <v>0.178059483080203</v>
      </c>
      <c r="Y723">
        <v>1.1145747250570499</v>
      </c>
      <c r="Z723">
        <v>-3.8423792054214898</v>
      </c>
      <c r="AA723">
        <v>0.61001670771251804</v>
      </c>
      <c r="AB723">
        <v>1.19518399359662</v>
      </c>
      <c r="AC723">
        <v>0</v>
      </c>
      <c r="AD723">
        <v>4</v>
      </c>
      <c r="AE723">
        <v>2</v>
      </c>
      <c r="AF723">
        <v>6</v>
      </c>
    </row>
    <row r="724" spans="1:32" x14ac:dyDescent="0.3">
      <c r="A724" t="s">
        <v>2419</v>
      </c>
      <c r="B724" t="s">
        <v>2420</v>
      </c>
      <c r="C724" t="s">
        <v>2069</v>
      </c>
      <c r="D724" t="s">
        <v>2421</v>
      </c>
      <c r="E724" t="s">
        <v>3841</v>
      </c>
      <c r="F724">
        <v>406</v>
      </c>
      <c r="G724">
        <v>406</v>
      </c>
      <c r="H724">
        <v>387</v>
      </c>
      <c r="I724">
        <v>403</v>
      </c>
      <c r="J724">
        <v>488</v>
      </c>
      <c r="K724">
        <v>276</v>
      </c>
      <c r="L724">
        <v>398</v>
      </c>
      <c r="M724">
        <v>8</v>
      </c>
      <c r="N724">
        <v>0.95320197044334998</v>
      </c>
      <c r="O724">
        <v>441.98511166253098</v>
      </c>
      <c r="P724">
        <v>0.56557377049180302</v>
      </c>
      <c r="Q724">
        <v>1.0793329219799801</v>
      </c>
      <c r="R724">
        <v>0.16134930048653201</v>
      </c>
      <c r="S724">
        <v>-0.78172605122114802</v>
      </c>
      <c r="T724">
        <v>224.30767590618299</v>
      </c>
      <c r="U724">
        <v>131.62744254474001</v>
      </c>
      <c r="V724">
        <v>1.6537390041773301</v>
      </c>
      <c r="W724">
        <v>0.39337613529595999</v>
      </c>
      <c r="X724">
        <v>0.178059483080203</v>
      </c>
      <c r="Y724">
        <v>0.96707927158409801</v>
      </c>
      <c r="Z724">
        <v>-1.02540693335028</v>
      </c>
      <c r="AA724">
        <v>2.0424592021010399</v>
      </c>
      <c r="AB724">
        <v>1.0281008547895201</v>
      </c>
      <c r="AC724">
        <v>3</v>
      </c>
      <c r="AD724">
        <v>0</v>
      </c>
      <c r="AE724">
        <v>3</v>
      </c>
      <c r="AF724">
        <v>6</v>
      </c>
    </row>
    <row r="725" spans="1:32" x14ac:dyDescent="0.3">
      <c r="A725" t="s">
        <v>3701</v>
      </c>
      <c r="B725" t="s">
        <v>3702</v>
      </c>
      <c r="C725" t="s">
        <v>646</v>
      </c>
      <c r="D725" t="s">
        <v>3703</v>
      </c>
      <c r="E725" t="s">
        <v>3841</v>
      </c>
      <c r="F725">
        <v>268</v>
      </c>
      <c r="G725">
        <v>268</v>
      </c>
      <c r="H725">
        <v>249</v>
      </c>
      <c r="I725">
        <v>225</v>
      </c>
      <c r="J725">
        <v>267</v>
      </c>
      <c r="K725">
        <v>140</v>
      </c>
      <c r="L725">
        <v>264</v>
      </c>
      <c r="M725">
        <v>4</v>
      </c>
      <c r="N725">
        <v>0.92910447761194004</v>
      </c>
      <c r="O725">
        <v>433.13333333333298</v>
      </c>
      <c r="P725">
        <v>0.52434456928838902</v>
      </c>
      <c r="Q725">
        <v>1.0793329219799801</v>
      </c>
      <c r="R725">
        <v>0.16134930048653201</v>
      </c>
      <c r="S725">
        <v>-0.93107589506147503</v>
      </c>
      <c r="T725">
        <v>224.30767590618299</v>
      </c>
      <c r="U725">
        <v>131.62744254474001</v>
      </c>
      <c r="V725">
        <v>1.58649027429193</v>
      </c>
      <c r="W725">
        <v>0.39337613529595999</v>
      </c>
      <c r="X725">
        <v>0.178059483080203</v>
      </c>
      <c r="Y725">
        <v>0.73553192296665304</v>
      </c>
      <c r="Z725">
        <v>-1.21235198473906</v>
      </c>
      <c r="AA725">
        <v>1.9598648777441601</v>
      </c>
      <c r="AB725">
        <v>0.76580356440858899</v>
      </c>
      <c r="AC725">
        <v>2</v>
      </c>
      <c r="AD725">
        <v>1</v>
      </c>
      <c r="AE725">
        <v>3</v>
      </c>
      <c r="AF725">
        <v>6</v>
      </c>
    </row>
    <row r="726" spans="1:32" x14ac:dyDescent="0.3">
      <c r="A726" t="s">
        <v>1426</v>
      </c>
      <c r="B726" t="s">
        <v>1427</v>
      </c>
      <c r="C726" t="s">
        <v>421</v>
      </c>
      <c r="D726" t="s">
        <v>1428</v>
      </c>
      <c r="E726" t="s">
        <v>3841</v>
      </c>
      <c r="F726">
        <v>221</v>
      </c>
      <c r="G726">
        <v>221</v>
      </c>
      <c r="H726">
        <v>197</v>
      </c>
      <c r="I726">
        <v>206</v>
      </c>
      <c r="J726">
        <v>252</v>
      </c>
      <c r="K726">
        <v>111</v>
      </c>
      <c r="L726">
        <v>215</v>
      </c>
      <c r="M726">
        <v>6</v>
      </c>
      <c r="N726">
        <v>0.89140271493212697</v>
      </c>
      <c r="O726">
        <v>446.504854368932</v>
      </c>
      <c r="P726">
        <v>0.44047619047619002</v>
      </c>
      <c r="Q726">
        <v>1.0793329219799801</v>
      </c>
      <c r="R726">
        <v>0.16134930048653201</v>
      </c>
      <c r="S726">
        <v>-1.1647413808499301</v>
      </c>
      <c r="T726">
        <v>224.30767590618299</v>
      </c>
      <c r="U726">
        <v>131.62744254474001</v>
      </c>
      <c r="V726">
        <v>1.6880763932431799</v>
      </c>
      <c r="W726">
        <v>0.39337613529595999</v>
      </c>
      <c r="X726">
        <v>0.178059483080203</v>
      </c>
      <c r="Y726">
        <v>0.26451865615613102</v>
      </c>
      <c r="Z726">
        <v>-1.5048370997232401</v>
      </c>
      <c r="AA726">
        <v>2.0846320945096499</v>
      </c>
      <c r="AB726">
        <v>0.23223881250987499</v>
      </c>
      <c r="AC726">
        <v>2</v>
      </c>
      <c r="AD726">
        <v>0</v>
      </c>
      <c r="AE726">
        <v>4</v>
      </c>
      <c r="AF726">
        <v>6</v>
      </c>
    </row>
    <row r="727" spans="1:32" x14ac:dyDescent="0.3">
      <c r="A727" t="s">
        <v>1643</v>
      </c>
      <c r="B727" t="s">
        <v>1644</v>
      </c>
      <c r="C727" t="s">
        <v>61</v>
      </c>
      <c r="D727" t="s">
        <v>1645</v>
      </c>
      <c r="E727" t="s">
        <v>3841</v>
      </c>
      <c r="F727">
        <v>153</v>
      </c>
      <c r="G727">
        <v>153</v>
      </c>
      <c r="H727">
        <v>143</v>
      </c>
      <c r="I727">
        <v>174</v>
      </c>
      <c r="J727">
        <v>238</v>
      </c>
      <c r="K727">
        <v>113</v>
      </c>
      <c r="L727">
        <v>153</v>
      </c>
      <c r="M727">
        <v>0</v>
      </c>
      <c r="N727">
        <v>0.934640522875817</v>
      </c>
      <c r="O727">
        <v>499.25287356321797</v>
      </c>
      <c r="P727">
        <v>0.47478991596638698</v>
      </c>
      <c r="Q727">
        <v>1.0793329219799801</v>
      </c>
      <c r="R727">
        <v>0.16134930048653201</v>
      </c>
      <c r="S727">
        <v>-0.89676496066520905</v>
      </c>
      <c r="T727">
        <v>224.30767590618299</v>
      </c>
      <c r="U727">
        <v>131.62744254474001</v>
      </c>
      <c r="V727">
        <v>2.0888136420608499</v>
      </c>
      <c r="W727">
        <v>0.39337613529595999</v>
      </c>
      <c r="X727">
        <v>0.178059483080203</v>
      </c>
      <c r="Y727">
        <v>0.45722799629692201</v>
      </c>
      <c r="Z727">
        <v>-1.16940410324837</v>
      </c>
      <c r="AA727">
        <v>2.5768142125531002</v>
      </c>
      <c r="AB727">
        <v>0.450540330760207</v>
      </c>
      <c r="AC727">
        <v>2</v>
      </c>
      <c r="AD727">
        <v>0</v>
      </c>
      <c r="AE727">
        <v>4</v>
      </c>
      <c r="AF727">
        <v>6</v>
      </c>
    </row>
    <row r="728" spans="1:32" x14ac:dyDescent="0.3">
      <c r="A728" t="s">
        <v>1281</v>
      </c>
      <c r="B728" t="s">
        <v>1282</v>
      </c>
      <c r="C728" t="s">
        <v>25</v>
      </c>
      <c r="D728" t="s">
        <v>1283</v>
      </c>
      <c r="E728" t="s">
        <v>3841</v>
      </c>
      <c r="F728">
        <v>337</v>
      </c>
      <c r="G728">
        <v>337</v>
      </c>
      <c r="H728">
        <v>290</v>
      </c>
      <c r="I728">
        <v>334</v>
      </c>
      <c r="J728">
        <v>360</v>
      </c>
      <c r="K728">
        <v>173</v>
      </c>
      <c r="L728">
        <v>218</v>
      </c>
      <c r="M728">
        <v>119</v>
      </c>
      <c r="N728">
        <v>0.86053412462907997</v>
      </c>
      <c r="O728">
        <v>393.41317365269498</v>
      </c>
      <c r="P728">
        <v>0.48055555555555601</v>
      </c>
      <c r="Q728">
        <v>1.0793329219799801</v>
      </c>
      <c r="R728">
        <v>0.16134930048653201</v>
      </c>
      <c r="S728">
        <v>-1.3560566837980501</v>
      </c>
      <c r="T728">
        <v>224.30767590618299</v>
      </c>
      <c r="U728">
        <v>131.62744254474001</v>
      </c>
      <c r="V728">
        <v>1.2847282791279</v>
      </c>
      <c r="W728">
        <v>0.39337613529595999</v>
      </c>
      <c r="X728">
        <v>0.178059483080203</v>
      </c>
      <c r="Y728">
        <v>0.48960840923214299</v>
      </c>
      <c r="Z728">
        <v>-1.7443113986005201</v>
      </c>
      <c r="AA728">
        <v>1.58924333366999</v>
      </c>
      <c r="AB728">
        <v>0.48722092600362998</v>
      </c>
      <c r="AC728">
        <v>1</v>
      </c>
      <c r="AD728">
        <v>1</v>
      </c>
      <c r="AE728">
        <v>4</v>
      </c>
      <c r="AF728">
        <v>6</v>
      </c>
    </row>
    <row r="729" spans="1:32" x14ac:dyDescent="0.3">
      <c r="A729" t="s">
        <v>1084</v>
      </c>
      <c r="B729" t="s">
        <v>1085</v>
      </c>
      <c r="C729" t="s">
        <v>1086</v>
      </c>
      <c r="D729" t="s">
        <v>1087</v>
      </c>
      <c r="E729" t="s">
        <v>3841</v>
      </c>
      <c r="F729">
        <v>415</v>
      </c>
      <c r="G729">
        <v>415</v>
      </c>
      <c r="H729">
        <v>211</v>
      </c>
      <c r="I729">
        <v>187</v>
      </c>
      <c r="J729">
        <v>340</v>
      </c>
      <c r="K729">
        <v>122</v>
      </c>
      <c r="L729">
        <v>371</v>
      </c>
      <c r="M729">
        <v>44</v>
      </c>
      <c r="N729">
        <v>0.50843373493975896</v>
      </c>
      <c r="O729">
        <v>663.63636363636397</v>
      </c>
      <c r="P729">
        <v>0.35882352941176499</v>
      </c>
      <c r="Q729">
        <v>1.0793329219799801</v>
      </c>
      <c r="R729">
        <v>0.16134930048653201</v>
      </c>
      <c r="S729">
        <v>-3.5382811410941102</v>
      </c>
      <c r="T729">
        <v>224.30767590618299</v>
      </c>
      <c r="U729">
        <v>131.62744254474001</v>
      </c>
      <c r="V729">
        <v>3.3376678847258798</v>
      </c>
      <c r="W729">
        <v>0.39337613529595999</v>
      </c>
      <c r="X729">
        <v>0.178059483080203</v>
      </c>
      <c r="Y729">
        <v>-0.194050916505423</v>
      </c>
      <c r="Z729">
        <v>-4.4758580331400903</v>
      </c>
      <c r="AA729">
        <v>4.1106464881798299</v>
      </c>
      <c r="AB729">
        <v>-0.28722969826540601</v>
      </c>
      <c r="AC729">
        <v>0</v>
      </c>
      <c r="AD729">
        <v>0</v>
      </c>
      <c r="AE729">
        <v>6</v>
      </c>
      <c r="AF729">
        <v>6</v>
      </c>
    </row>
    <row r="730" spans="1:32" x14ac:dyDescent="0.3">
      <c r="A730" t="s">
        <v>3863</v>
      </c>
      <c r="B730" t="s">
        <v>3864</v>
      </c>
      <c r="C730" t="s">
        <v>1928</v>
      </c>
      <c r="D730" t="s">
        <v>3865</v>
      </c>
      <c r="E730" t="s">
        <v>3841</v>
      </c>
      <c r="F730">
        <v>486</v>
      </c>
      <c r="G730">
        <v>486</v>
      </c>
      <c r="H730">
        <v>193</v>
      </c>
      <c r="I730">
        <v>133</v>
      </c>
      <c r="J730">
        <v>353</v>
      </c>
      <c r="K730">
        <v>130</v>
      </c>
      <c r="L730">
        <v>287</v>
      </c>
      <c r="M730">
        <v>199</v>
      </c>
      <c r="N730">
        <v>0.39711934156378598</v>
      </c>
      <c r="O730">
        <v>968.75939849624103</v>
      </c>
      <c r="P730">
        <v>0.36827195467422102</v>
      </c>
      <c r="Q730">
        <v>1.0793329219799801</v>
      </c>
      <c r="R730">
        <v>0.16134930048653201</v>
      </c>
      <c r="S730">
        <v>-4.22817811021834</v>
      </c>
      <c r="T730">
        <v>224.30767590618299</v>
      </c>
      <c r="U730">
        <v>131.62744254474001</v>
      </c>
      <c r="V730">
        <v>5.6557485900937197</v>
      </c>
      <c r="W730">
        <v>0.39337613529595999</v>
      </c>
      <c r="X730">
        <v>0.178059483080203</v>
      </c>
      <c r="Y730">
        <v>-0.140987608115381</v>
      </c>
      <c r="Z730">
        <v>-5.33941986239636</v>
      </c>
      <c r="AA730">
        <v>6.9576937110913999</v>
      </c>
      <c r="AB730">
        <v>-0.22711947850922401</v>
      </c>
      <c r="AC730">
        <v>0</v>
      </c>
      <c r="AD730">
        <v>0</v>
      </c>
      <c r="AE730">
        <v>6</v>
      </c>
      <c r="AF730">
        <v>6</v>
      </c>
    </row>
    <row r="731" spans="1:32" x14ac:dyDescent="0.3">
      <c r="A731" t="s">
        <v>1631</v>
      </c>
      <c r="B731" t="s">
        <v>1632</v>
      </c>
      <c r="C731" t="s">
        <v>124</v>
      </c>
      <c r="D731" t="s">
        <v>1633</v>
      </c>
      <c r="E731" t="s">
        <v>3841</v>
      </c>
      <c r="F731">
        <v>418</v>
      </c>
      <c r="G731">
        <v>418</v>
      </c>
      <c r="H731">
        <v>97</v>
      </c>
      <c r="I731">
        <v>174</v>
      </c>
      <c r="J731">
        <v>382</v>
      </c>
      <c r="K731">
        <v>137</v>
      </c>
      <c r="L731">
        <v>374</v>
      </c>
      <c r="M731">
        <v>44</v>
      </c>
      <c r="N731">
        <v>0.23205741626794299</v>
      </c>
      <c r="O731">
        <v>801.32183908045999</v>
      </c>
      <c r="P731">
        <v>0.35863874345549701</v>
      </c>
      <c r="Q731">
        <v>1.0793329219799801</v>
      </c>
      <c r="R731">
        <v>0.16134930048653201</v>
      </c>
      <c r="S731">
        <v>-5.2511879701812703</v>
      </c>
      <c r="T731">
        <v>224.30767590618299</v>
      </c>
      <c r="U731">
        <v>131.62744254474001</v>
      </c>
      <c r="V731">
        <v>4.3836919719696601</v>
      </c>
      <c r="W731">
        <v>0.39337613529595999</v>
      </c>
      <c r="X731">
        <v>0.178059483080203</v>
      </c>
      <c r="Y731">
        <v>-0.19508869305666801</v>
      </c>
      <c r="Z731">
        <v>-6.6199476883675699</v>
      </c>
      <c r="AA731">
        <v>5.3953644731015196</v>
      </c>
      <c r="AB731">
        <v>-0.28840529357685102</v>
      </c>
      <c r="AC731">
        <v>0</v>
      </c>
      <c r="AD731">
        <v>0</v>
      </c>
      <c r="AE731">
        <v>6</v>
      </c>
      <c r="AF731">
        <v>6</v>
      </c>
    </row>
    <row r="732" spans="1:32" x14ac:dyDescent="0.3">
      <c r="A732" t="s">
        <v>2228</v>
      </c>
      <c r="B732" t="s">
        <v>2229</v>
      </c>
      <c r="C732" t="s">
        <v>33</v>
      </c>
      <c r="D732" t="s">
        <v>2230</v>
      </c>
      <c r="E732" t="s">
        <v>3841</v>
      </c>
      <c r="F732">
        <v>659</v>
      </c>
      <c r="G732">
        <v>659</v>
      </c>
      <c r="H732">
        <v>255</v>
      </c>
      <c r="I732">
        <v>262</v>
      </c>
      <c r="J732">
        <v>397</v>
      </c>
      <c r="K732">
        <v>138</v>
      </c>
      <c r="L732">
        <v>338</v>
      </c>
      <c r="M732">
        <v>321</v>
      </c>
      <c r="N732">
        <v>0.38694992412746598</v>
      </c>
      <c r="O732">
        <v>553.07251908396904</v>
      </c>
      <c r="P732">
        <v>0.347607052896725</v>
      </c>
      <c r="Q732">
        <v>1.0793329219799801</v>
      </c>
      <c r="R732">
        <v>0.16134930048653201</v>
      </c>
      <c r="S732">
        <v>-4.2912054515557703</v>
      </c>
      <c r="T732">
        <v>224.30767590618299</v>
      </c>
      <c r="U732">
        <v>131.62744254474001</v>
      </c>
      <c r="V732">
        <v>2.4976922503530301</v>
      </c>
      <c r="W732">
        <v>0.39337613529595999</v>
      </c>
      <c r="X732">
        <v>0.178059483080203</v>
      </c>
      <c r="Y732">
        <v>-0.25704377889617303</v>
      </c>
      <c r="Z732">
        <v>-5.4183128110747703</v>
      </c>
      <c r="AA732">
        <v>3.07899547981896</v>
      </c>
      <c r="AB732">
        <v>-0.35858813625698699</v>
      </c>
      <c r="AC732">
        <v>0</v>
      </c>
      <c r="AD732">
        <v>0</v>
      </c>
      <c r="AE732">
        <v>6</v>
      </c>
      <c r="AF732">
        <v>6</v>
      </c>
    </row>
    <row r="733" spans="1:32" x14ac:dyDescent="0.3">
      <c r="A733" t="s">
        <v>2395</v>
      </c>
      <c r="B733" t="s">
        <v>2396</v>
      </c>
      <c r="C733" t="s">
        <v>1086</v>
      </c>
      <c r="D733" t="s">
        <v>2397</v>
      </c>
      <c r="E733" t="s">
        <v>3841</v>
      </c>
      <c r="F733">
        <v>419</v>
      </c>
      <c r="G733">
        <v>419</v>
      </c>
      <c r="H733">
        <v>217</v>
      </c>
      <c r="I733">
        <v>212</v>
      </c>
      <c r="J733">
        <v>346</v>
      </c>
      <c r="K733">
        <v>121</v>
      </c>
      <c r="L733">
        <v>408</v>
      </c>
      <c r="M733">
        <v>11</v>
      </c>
      <c r="N733">
        <v>0.51789976133651505</v>
      </c>
      <c r="O733">
        <v>595.70754716981105</v>
      </c>
      <c r="P733">
        <v>0.34971098265896</v>
      </c>
      <c r="Q733">
        <v>1.0793329219799801</v>
      </c>
      <c r="R733">
        <v>0.16134930048653201</v>
      </c>
      <c r="S733">
        <v>-3.4796132301195102</v>
      </c>
      <c r="T733">
        <v>224.30767590618299</v>
      </c>
      <c r="U733">
        <v>131.62744254474001</v>
      </c>
      <c r="V733">
        <v>2.8215990836210998</v>
      </c>
      <c r="W733">
        <v>0.39337613529595999</v>
      </c>
      <c r="X733">
        <v>0.178059483080203</v>
      </c>
      <c r="Y733">
        <v>-0.245227897338849</v>
      </c>
      <c r="Z733">
        <v>-4.4024218958801002</v>
      </c>
      <c r="AA733">
        <v>3.4768151277727601</v>
      </c>
      <c r="AB733">
        <v>-0.34520308246797199</v>
      </c>
      <c r="AC733">
        <v>0</v>
      </c>
      <c r="AD733">
        <v>0</v>
      </c>
      <c r="AE733">
        <v>6</v>
      </c>
      <c r="AF733">
        <v>6</v>
      </c>
    </row>
    <row r="734" spans="1:32" x14ac:dyDescent="0.3">
      <c r="A734" t="s">
        <v>4015</v>
      </c>
      <c r="B734" t="s">
        <v>4016</v>
      </c>
      <c r="C734" t="s">
        <v>588</v>
      </c>
      <c r="D734" t="s">
        <v>4017</v>
      </c>
      <c r="E734" t="s">
        <v>3841</v>
      </c>
      <c r="F734">
        <v>222</v>
      </c>
      <c r="G734">
        <v>222</v>
      </c>
      <c r="H734">
        <v>151</v>
      </c>
      <c r="I734">
        <v>98</v>
      </c>
      <c r="J734">
        <v>124</v>
      </c>
      <c r="K734">
        <v>44</v>
      </c>
      <c r="L734">
        <v>213</v>
      </c>
      <c r="M734">
        <v>9</v>
      </c>
      <c r="N734">
        <v>0.68018018018018001</v>
      </c>
      <c r="O734">
        <v>461.83673469387799</v>
      </c>
      <c r="P734">
        <v>0.35483870967741898</v>
      </c>
      <c r="Q734">
        <v>1.0793329219799801</v>
      </c>
      <c r="R734">
        <v>0.16134930048653201</v>
      </c>
      <c r="S734">
        <v>-2.4738424064820701</v>
      </c>
      <c r="T734">
        <v>224.30767590618299</v>
      </c>
      <c r="U734">
        <v>131.62744254474001</v>
      </c>
      <c r="V734">
        <v>1.80455575369063</v>
      </c>
      <c r="W734">
        <v>0.39337613529595999</v>
      </c>
      <c r="X734">
        <v>0.178059483080203</v>
      </c>
      <c r="Y734">
        <v>-0.216430065683064</v>
      </c>
      <c r="Z734">
        <v>-3.1434726162862501</v>
      </c>
      <c r="AA734">
        <v>2.2276910652005899</v>
      </c>
      <c r="AB734">
        <v>-0.31258084232028299</v>
      </c>
      <c r="AC734">
        <v>0</v>
      </c>
      <c r="AD734">
        <v>0</v>
      </c>
      <c r="AE734">
        <v>6</v>
      </c>
      <c r="AF734">
        <v>6</v>
      </c>
    </row>
    <row r="735" spans="1:32" x14ac:dyDescent="0.3">
      <c r="A735" t="s">
        <v>3018</v>
      </c>
      <c r="B735" t="s">
        <v>3019</v>
      </c>
      <c r="C735" t="s">
        <v>259</v>
      </c>
      <c r="D735" t="s">
        <v>3020</v>
      </c>
      <c r="E735" t="s">
        <v>3841</v>
      </c>
      <c r="F735">
        <v>152</v>
      </c>
      <c r="G735">
        <v>152</v>
      </c>
      <c r="H735">
        <v>59</v>
      </c>
      <c r="I735">
        <v>25</v>
      </c>
      <c r="J735">
        <v>127</v>
      </c>
      <c r="K735">
        <v>40</v>
      </c>
      <c r="L735">
        <v>105</v>
      </c>
      <c r="M735">
        <v>47</v>
      </c>
      <c r="N735">
        <v>0.38815789473684198</v>
      </c>
      <c r="O735">
        <v>1854.2</v>
      </c>
      <c r="P735">
        <v>0.31496062992126</v>
      </c>
      <c r="Q735">
        <v>1.0793329219799801</v>
      </c>
      <c r="R735">
        <v>0.16134930048653201</v>
      </c>
      <c r="S735">
        <v>-4.2837187713796903</v>
      </c>
      <c r="T735">
        <v>224.30767590618299</v>
      </c>
      <c r="U735">
        <v>131.62744254474001</v>
      </c>
      <c r="V735">
        <v>12.3826178841074</v>
      </c>
      <c r="W735">
        <v>0.39337613529595999</v>
      </c>
      <c r="X735">
        <v>0.178059483080203</v>
      </c>
      <c r="Y735">
        <v>-0.44038938010046802</v>
      </c>
      <c r="Z735">
        <v>-5.4089415404108099</v>
      </c>
      <c r="AA735">
        <v>15.219577992368601</v>
      </c>
      <c r="AB735">
        <v>-0.56628239268574099</v>
      </c>
      <c r="AC735">
        <v>0</v>
      </c>
      <c r="AD735">
        <v>0</v>
      </c>
      <c r="AE735">
        <v>6</v>
      </c>
      <c r="AF735">
        <v>6</v>
      </c>
    </row>
    <row r="736" spans="1:32" x14ac:dyDescent="0.3">
      <c r="A736" t="s">
        <v>3389</v>
      </c>
      <c r="B736" t="s">
        <v>3390</v>
      </c>
      <c r="C736" t="s">
        <v>3391</v>
      </c>
      <c r="D736" t="s">
        <v>3392</v>
      </c>
      <c r="E736" t="s">
        <v>3841</v>
      </c>
      <c r="F736">
        <v>426</v>
      </c>
      <c r="G736">
        <v>426</v>
      </c>
      <c r="H736">
        <v>220</v>
      </c>
      <c r="I736">
        <v>196</v>
      </c>
      <c r="J736">
        <v>294</v>
      </c>
      <c r="K736">
        <v>93</v>
      </c>
      <c r="L736">
        <v>381</v>
      </c>
      <c r="M736">
        <v>45</v>
      </c>
      <c r="N736">
        <v>0.51643192488262901</v>
      </c>
      <c r="O736">
        <v>547.5</v>
      </c>
      <c r="P736">
        <v>0.31632653061224503</v>
      </c>
      <c r="Q736">
        <v>1.0793329219799801</v>
      </c>
      <c r="R736">
        <v>0.16134930048653201</v>
      </c>
      <c r="S736">
        <v>-3.48871048960227</v>
      </c>
      <c r="T736">
        <v>224.30767590618299</v>
      </c>
      <c r="U736">
        <v>131.62744254474001</v>
      </c>
      <c r="V736">
        <v>2.4553567086435102</v>
      </c>
      <c r="W736">
        <v>0.39337613529595999</v>
      </c>
      <c r="X736">
        <v>0.178059483080203</v>
      </c>
      <c r="Y736">
        <v>-0.43271834417833199</v>
      </c>
      <c r="Z736">
        <v>-4.4138091702003699</v>
      </c>
      <c r="AA736">
        <v>3.0269993236129098</v>
      </c>
      <c r="AB736">
        <v>-0.55759262815678001</v>
      </c>
      <c r="AC736">
        <v>0</v>
      </c>
      <c r="AD736">
        <v>0</v>
      </c>
      <c r="AE736">
        <v>6</v>
      </c>
      <c r="AF736">
        <v>6</v>
      </c>
    </row>
    <row r="737" spans="1:32" x14ac:dyDescent="0.3">
      <c r="A737" t="s">
        <v>3430</v>
      </c>
      <c r="B737" t="s">
        <v>3431</v>
      </c>
      <c r="C737" t="s">
        <v>150</v>
      </c>
      <c r="D737" t="s">
        <v>3432</v>
      </c>
      <c r="E737" t="s">
        <v>3841</v>
      </c>
      <c r="F737">
        <v>408</v>
      </c>
      <c r="G737">
        <v>408</v>
      </c>
      <c r="H737">
        <v>223</v>
      </c>
      <c r="I737">
        <v>148</v>
      </c>
      <c r="J737">
        <v>260</v>
      </c>
      <c r="K737">
        <v>95</v>
      </c>
      <c r="L737">
        <v>261</v>
      </c>
      <c r="M737">
        <v>147</v>
      </c>
      <c r="N737">
        <v>0.54656862745098</v>
      </c>
      <c r="O737">
        <v>641.21621621621603</v>
      </c>
      <c r="P737">
        <v>0.36538461538461497</v>
      </c>
      <c r="Q737">
        <v>1.0793329219799801</v>
      </c>
      <c r="R737">
        <v>0.16134930048653201</v>
      </c>
      <c r="S737">
        <v>-3.3019312319452601</v>
      </c>
      <c r="T737">
        <v>224.30767590618299</v>
      </c>
      <c r="U737">
        <v>131.62744254474001</v>
      </c>
      <c r="V737">
        <v>3.16733754185283</v>
      </c>
      <c r="W737">
        <v>0.39337613529595999</v>
      </c>
      <c r="X737">
        <v>0.178059483080203</v>
      </c>
      <c r="Y737">
        <v>-0.15720319652245901</v>
      </c>
      <c r="Z737">
        <v>-4.1800127562022604</v>
      </c>
      <c r="AA737">
        <v>3.9014481938618899</v>
      </c>
      <c r="AB737">
        <v>-0.24548852884171601</v>
      </c>
      <c r="AC737">
        <v>0</v>
      </c>
      <c r="AD737">
        <v>0</v>
      </c>
      <c r="AE737">
        <v>6</v>
      </c>
      <c r="AF737">
        <v>6</v>
      </c>
    </row>
    <row r="738" spans="1:32" x14ac:dyDescent="0.3">
      <c r="A738" t="s">
        <v>3562</v>
      </c>
      <c r="B738" t="s">
        <v>3563</v>
      </c>
      <c r="C738" t="s">
        <v>1138</v>
      </c>
      <c r="D738" t="s">
        <v>3564</v>
      </c>
      <c r="E738" t="s">
        <v>3841</v>
      </c>
      <c r="F738">
        <v>397</v>
      </c>
      <c r="G738">
        <v>397</v>
      </c>
      <c r="H738">
        <v>173</v>
      </c>
      <c r="I738">
        <v>164</v>
      </c>
      <c r="J738">
        <v>337</v>
      </c>
      <c r="K738">
        <v>122</v>
      </c>
      <c r="L738">
        <v>354</v>
      </c>
      <c r="M738">
        <v>43</v>
      </c>
      <c r="N738">
        <v>0.435768261964736</v>
      </c>
      <c r="O738">
        <v>750.03048780487802</v>
      </c>
      <c r="P738">
        <v>0.36201780415430301</v>
      </c>
      <c r="Q738">
        <v>1.0793329219799801</v>
      </c>
      <c r="R738">
        <v>0.16134930048653201</v>
      </c>
      <c r="S738">
        <v>-3.9886423930853399</v>
      </c>
      <c r="T738">
        <v>224.30767590618299</v>
      </c>
      <c r="U738">
        <v>131.62744254474001</v>
      </c>
      <c r="V738">
        <v>3.9940213205920201</v>
      </c>
      <c r="W738">
        <v>0.39337613529595999</v>
      </c>
      <c r="X738">
        <v>0.178059483080203</v>
      </c>
      <c r="Y738">
        <v>-0.17611154766484799</v>
      </c>
      <c r="Z738">
        <v>-5.0395868274401803</v>
      </c>
      <c r="AA738">
        <v>4.9167742569430199</v>
      </c>
      <c r="AB738">
        <v>-0.26690794607898299</v>
      </c>
      <c r="AC738">
        <v>0</v>
      </c>
      <c r="AD738">
        <v>0</v>
      </c>
      <c r="AE738">
        <v>6</v>
      </c>
      <c r="AF738">
        <v>6</v>
      </c>
    </row>
    <row r="739" spans="1:32" x14ac:dyDescent="0.3">
      <c r="A739" t="s">
        <v>1088</v>
      </c>
      <c r="B739" t="s">
        <v>1089</v>
      </c>
      <c r="C739" t="s">
        <v>383</v>
      </c>
      <c r="D739" t="s">
        <v>1090</v>
      </c>
      <c r="E739" t="s">
        <v>3841</v>
      </c>
      <c r="F739">
        <v>164</v>
      </c>
      <c r="G739">
        <v>164</v>
      </c>
      <c r="H739">
        <v>180</v>
      </c>
      <c r="I739">
        <v>181</v>
      </c>
      <c r="J739">
        <v>275</v>
      </c>
      <c r="K739">
        <v>201</v>
      </c>
      <c r="L739">
        <v>151</v>
      </c>
      <c r="M739">
        <v>13</v>
      </c>
      <c r="N739">
        <v>1.09756097560976</v>
      </c>
      <c r="O739">
        <v>554.55801104972397</v>
      </c>
      <c r="P739">
        <v>0.73090909090909095</v>
      </c>
      <c r="Q739">
        <v>1.0793329219799801</v>
      </c>
      <c r="R739">
        <v>0.16134930048653201</v>
      </c>
      <c r="S739">
        <v>0.11297262259464801</v>
      </c>
      <c r="T739">
        <v>224.30767590618299</v>
      </c>
      <c r="U739">
        <v>131.62744254474001</v>
      </c>
      <c r="V739">
        <v>2.5089778298418901</v>
      </c>
      <c r="W739">
        <v>0.39337613529595999</v>
      </c>
      <c r="X739">
        <v>0.178059483080203</v>
      </c>
      <c r="Y739">
        <v>1.8956190918576199</v>
      </c>
      <c r="Z739">
        <v>9.4510471670805202E-2</v>
      </c>
      <c r="AA739">
        <v>3.0928563336142201</v>
      </c>
      <c r="AB739">
        <v>2.0799525832709298</v>
      </c>
      <c r="AC739">
        <v>5</v>
      </c>
      <c r="AD739">
        <v>0</v>
      </c>
      <c r="AE739">
        <v>0</v>
      </c>
      <c r="AF739">
        <v>5</v>
      </c>
    </row>
    <row r="740" spans="1:32" x14ac:dyDescent="0.3">
      <c r="A740" t="s">
        <v>2379</v>
      </c>
      <c r="B740" t="s">
        <v>2380</v>
      </c>
      <c r="C740" t="s">
        <v>2381</v>
      </c>
      <c r="D740" t="s">
        <v>1102</v>
      </c>
      <c r="E740" t="s">
        <v>3841</v>
      </c>
      <c r="F740">
        <v>375</v>
      </c>
      <c r="G740">
        <v>174</v>
      </c>
      <c r="H740">
        <v>185</v>
      </c>
      <c r="I740">
        <v>166</v>
      </c>
      <c r="J740">
        <v>470</v>
      </c>
      <c r="K740">
        <v>340</v>
      </c>
      <c r="L740">
        <v>375</v>
      </c>
      <c r="M740">
        <v>-201</v>
      </c>
      <c r="N740">
        <v>1.0632183908046</v>
      </c>
      <c r="O740">
        <v>1033.4337349397599</v>
      </c>
      <c r="P740">
        <v>0.72340425531914898</v>
      </c>
      <c r="Q740">
        <v>1.0793329219799801</v>
      </c>
      <c r="R740">
        <v>0.16134930048653201</v>
      </c>
      <c r="S740">
        <v>-9.9873573215324099E-2</v>
      </c>
      <c r="T740">
        <v>224.30767590618299</v>
      </c>
      <c r="U740">
        <v>131.62744254474001</v>
      </c>
      <c r="V740">
        <v>6.1470924557282398</v>
      </c>
      <c r="W740">
        <v>0.39337613529595999</v>
      </c>
      <c r="X740">
        <v>0.178059483080203</v>
      </c>
      <c r="Y740">
        <v>1.8534711789236</v>
      </c>
      <c r="Z740">
        <v>-0.17191460110089199</v>
      </c>
      <c r="AA740">
        <v>7.56115811373712</v>
      </c>
      <c r="AB740">
        <v>2.0322073448831102</v>
      </c>
      <c r="AC740">
        <v>5</v>
      </c>
      <c r="AD740">
        <v>0</v>
      </c>
      <c r="AE740">
        <v>0</v>
      </c>
      <c r="AF740">
        <v>5</v>
      </c>
    </row>
    <row r="741" spans="1:32" x14ac:dyDescent="0.3">
      <c r="A741" t="s">
        <v>3399</v>
      </c>
      <c r="B741" t="s">
        <v>3400</v>
      </c>
      <c r="C741" t="s">
        <v>259</v>
      </c>
      <c r="D741" t="s">
        <v>3395</v>
      </c>
      <c r="E741" t="s">
        <v>3841</v>
      </c>
      <c r="F741">
        <v>259</v>
      </c>
      <c r="G741">
        <v>171</v>
      </c>
      <c r="H741">
        <v>189</v>
      </c>
      <c r="I741">
        <v>185</v>
      </c>
      <c r="J741">
        <v>540</v>
      </c>
      <c r="K741">
        <v>408</v>
      </c>
      <c r="L741">
        <v>259</v>
      </c>
      <c r="M741">
        <v>-88</v>
      </c>
      <c r="N741">
        <v>1.1052631578947401</v>
      </c>
      <c r="O741">
        <v>1065.40540540541</v>
      </c>
      <c r="P741">
        <v>0.75555555555555598</v>
      </c>
      <c r="Q741">
        <v>1.0793329219799801</v>
      </c>
      <c r="R741">
        <v>0.16134930048653201</v>
      </c>
      <c r="S741">
        <v>0.160708697444403</v>
      </c>
      <c r="T741">
        <v>224.30767590618299</v>
      </c>
      <c r="U741">
        <v>131.62744254474001</v>
      </c>
      <c r="V741">
        <v>6.3899876290108102</v>
      </c>
      <c r="W741">
        <v>0.39337613529595999</v>
      </c>
      <c r="X741">
        <v>0.178059483080203</v>
      </c>
      <c r="Y741">
        <v>2.0340361209319102</v>
      </c>
      <c r="Z741">
        <v>0.15426294771240601</v>
      </c>
      <c r="AA741">
        <v>7.8594799223572602</v>
      </c>
      <c r="AB741">
        <v>2.2367516651241499</v>
      </c>
      <c r="AC741">
        <v>5</v>
      </c>
      <c r="AD741">
        <v>0</v>
      </c>
      <c r="AE741">
        <v>0</v>
      </c>
      <c r="AF741">
        <v>5</v>
      </c>
    </row>
    <row r="742" spans="1:32" x14ac:dyDescent="0.3">
      <c r="A742" t="s">
        <v>1741</v>
      </c>
      <c r="B742" t="s">
        <v>1742</v>
      </c>
      <c r="C742" t="s">
        <v>1151</v>
      </c>
      <c r="D742" t="s">
        <v>1743</v>
      </c>
      <c r="E742" t="s">
        <v>3841</v>
      </c>
      <c r="F742">
        <v>62</v>
      </c>
      <c r="G742">
        <v>62</v>
      </c>
      <c r="H742">
        <v>59</v>
      </c>
      <c r="I742">
        <v>60</v>
      </c>
      <c r="J742">
        <v>62</v>
      </c>
      <c r="K742">
        <v>47</v>
      </c>
      <c r="L742">
        <v>62</v>
      </c>
      <c r="M742">
        <v>0</v>
      </c>
      <c r="N742">
        <v>0.95161290322580605</v>
      </c>
      <c r="O742">
        <v>377.16666666666703</v>
      </c>
      <c r="P742">
        <v>0.75806451612903203</v>
      </c>
      <c r="Q742">
        <v>1.0793329219799801</v>
      </c>
      <c r="R742">
        <v>0.16134930048653201</v>
      </c>
      <c r="S742">
        <v>-0.79157466669547405</v>
      </c>
      <c r="T742">
        <v>224.30767590618299</v>
      </c>
      <c r="U742">
        <v>131.62744254474001</v>
      </c>
      <c r="V742">
        <v>1.1613003170560401</v>
      </c>
      <c r="W742">
        <v>0.39337613529595999</v>
      </c>
      <c r="X742">
        <v>0.178059483080203</v>
      </c>
      <c r="Y742">
        <v>2.04812669634005</v>
      </c>
      <c r="Z742">
        <v>-1.0377346993432901</v>
      </c>
      <c r="AA742">
        <v>1.4376501489147799</v>
      </c>
      <c r="AB742">
        <v>2.25271349656611</v>
      </c>
      <c r="AC742">
        <v>3</v>
      </c>
      <c r="AD742">
        <v>2</v>
      </c>
      <c r="AE742">
        <v>0</v>
      </c>
      <c r="AF742">
        <v>5</v>
      </c>
    </row>
    <row r="743" spans="1:32" x14ac:dyDescent="0.3">
      <c r="A743" t="s">
        <v>3529</v>
      </c>
      <c r="B743" t="s">
        <v>3530</v>
      </c>
      <c r="C743" t="s">
        <v>539</v>
      </c>
      <c r="D743" t="s">
        <v>3531</v>
      </c>
      <c r="E743" t="s">
        <v>3841</v>
      </c>
      <c r="F743">
        <v>389</v>
      </c>
      <c r="G743">
        <v>389</v>
      </c>
      <c r="H743">
        <v>361</v>
      </c>
      <c r="I743">
        <v>296</v>
      </c>
      <c r="J743">
        <v>259</v>
      </c>
      <c r="K743">
        <v>206</v>
      </c>
      <c r="L743">
        <v>267</v>
      </c>
      <c r="M743">
        <v>122</v>
      </c>
      <c r="N743">
        <v>0.92802056555269896</v>
      </c>
      <c r="O743">
        <v>319.375</v>
      </c>
      <c r="P743">
        <v>0.795366795366795</v>
      </c>
      <c r="Q743">
        <v>1.0793329219799801</v>
      </c>
      <c r="R743">
        <v>0.16134930048653201</v>
      </c>
      <c r="S743">
        <v>-0.93779369337837304</v>
      </c>
      <c r="T743">
        <v>224.30767590618299</v>
      </c>
      <c r="U743">
        <v>131.62744254474001</v>
      </c>
      <c r="V743">
        <v>0.72224546991029703</v>
      </c>
      <c r="W743">
        <v>0.39337613529595999</v>
      </c>
      <c r="X743">
        <v>0.178059483080203</v>
      </c>
      <c r="Y743">
        <v>2.2576200554831898</v>
      </c>
      <c r="Z743">
        <v>-1.2207608261498</v>
      </c>
      <c r="AA743">
        <v>0.89840667892790604</v>
      </c>
      <c r="AB743">
        <v>2.4900279844414701</v>
      </c>
      <c r="AC743">
        <v>2</v>
      </c>
      <c r="AD743">
        <v>3</v>
      </c>
      <c r="AE743">
        <v>0</v>
      </c>
      <c r="AF743">
        <v>5</v>
      </c>
    </row>
    <row r="744" spans="1:32" x14ac:dyDescent="0.3">
      <c r="A744" t="s">
        <v>2312</v>
      </c>
      <c r="B744" t="s">
        <v>2313</v>
      </c>
      <c r="C744" t="s">
        <v>346</v>
      </c>
      <c r="D744" t="s">
        <v>2314</v>
      </c>
      <c r="E744" t="s">
        <v>3841</v>
      </c>
      <c r="F744">
        <v>201</v>
      </c>
      <c r="G744">
        <v>201</v>
      </c>
      <c r="H744">
        <v>206</v>
      </c>
      <c r="I744">
        <v>220</v>
      </c>
      <c r="J744">
        <v>414</v>
      </c>
      <c r="K744">
        <v>287</v>
      </c>
      <c r="L744">
        <v>201</v>
      </c>
      <c r="M744">
        <v>0</v>
      </c>
      <c r="N744">
        <v>1.0248756218905499</v>
      </c>
      <c r="O744">
        <v>686.86363636363603</v>
      </c>
      <c r="P744">
        <v>0.69323671497584505</v>
      </c>
      <c r="Q744">
        <v>1.0793329219799801</v>
      </c>
      <c r="R744">
        <v>0.16134930048653201</v>
      </c>
      <c r="S744">
        <v>-0.33751184495515801</v>
      </c>
      <c r="T744">
        <v>224.30767590618299</v>
      </c>
      <c r="U744">
        <v>131.62744254474001</v>
      </c>
      <c r="V744">
        <v>3.51413011994235</v>
      </c>
      <c r="W744">
        <v>0.39337613529595999</v>
      </c>
      <c r="X744">
        <v>0.178059483080203</v>
      </c>
      <c r="Y744">
        <v>1.68404723237807</v>
      </c>
      <c r="Z744">
        <v>-0.46937255472178202</v>
      </c>
      <c r="AA744">
        <v>4.3273759210932097</v>
      </c>
      <c r="AB744">
        <v>1.8402835661403201</v>
      </c>
      <c r="AC744">
        <v>4</v>
      </c>
      <c r="AD744">
        <v>0</v>
      </c>
      <c r="AE744">
        <v>1</v>
      </c>
      <c r="AF744">
        <v>5</v>
      </c>
    </row>
    <row r="745" spans="1:32" x14ac:dyDescent="0.3">
      <c r="A745" t="s">
        <v>2269</v>
      </c>
      <c r="B745" t="s">
        <v>2270</v>
      </c>
      <c r="C745" t="s">
        <v>33</v>
      </c>
      <c r="D745" t="s">
        <v>2271</v>
      </c>
      <c r="E745" t="s">
        <v>3841</v>
      </c>
      <c r="F745">
        <v>396</v>
      </c>
      <c r="G745">
        <v>396</v>
      </c>
      <c r="H745">
        <v>226</v>
      </c>
      <c r="I745">
        <v>225</v>
      </c>
      <c r="J745">
        <v>171</v>
      </c>
      <c r="K745">
        <v>111</v>
      </c>
      <c r="L745">
        <v>227</v>
      </c>
      <c r="M745">
        <v>169</v>
      </c>
      <c r="N745">
        <v>0.57070707070707105</v>
      </c>
      <c r="O745">
        <v>277.39999999999998</v>
      </c>
      <c r="P745">
        <v>0.64912280701754399</v>
      </c>
      <c r="Q745">
        <v>1.0793329219799801</v>
      </c>
      <c r="R745">
        <v>0.16134930048653201</v>
      </c>
      <c r="S745">
        <v>-3.15232758827712</v>
      </c>
      <c r="T745">
        <v>224.30767590618299</v>
      </c>
      <c r="U745">
        <v>131.62744254474001</v>
      </c>
      <c r="V745">
        <v>0.40335300198338597</v>
      </c>
      <c r="W745">
        <v>0.39337613529595999</v>
      </c>
      <c r="X745">
        <v>0.178059483080203</v>
      </c>
      <c r="Y745">
        <v>1.43629907993381</v>
      </c>
      <c r="Z745">
        <v>-3.9927500170233099</v>
      </c>
      <c r="AA745">
        <v>0.506745632305865</v>
      </c>
      <c r="AB745">
        <v>1.5596339734283799</v>
      </c>
      <c r="AC745">
        <v>0</v>
      </c>
      <c r="AD745">
        <v>4</v>
      </c>
      <c r="AE745">
        <v>1</v>
      </c>
      <c r="AF745">
        <v>5</v>
      </c>
    </row>
    <row r="746" spans="1:32" x14ac:dyDescent="0.3">
      <c r="A746" t="s">
        <v>2044</v>
      </c>
      <c r="B746" t="s">
        <v>2045</v>
      </c>
      <c r="C746" t="s">
        <v>452</v>
      </c>
      <c r="D746" t="s">
        <v>2046</v>
      </c>
      <c r="E746" t="s">
        <v>3841</v>
      </c>
      <c r="F746">
        <v>124</v>
      </c>
      <c r="G746">
        <v>124</v>
      </c>
      <c r="H746">
        <v>124</v>
      </c>
      <c r="I746">
        <v>110</v>
      </c>
      <c r="J746">
        <v>168</v>
      </c>
      <c r="K746">
        <v>102</v>
      </c>
      <c r="L746">
        <v>119</v>
      </c>
      <c r="M746">
        <v>5</v>
      </c>
      <c r="N746">
        <v>1</v>
      </c>
      <c r="O746">
        <v>557.45454545454504</v>
      </c>
      <c r="P746">
        <v>0.60714285714285698</v>
      </c>
      <c r="Q746">
        <v>1.0793329219799801</v>
      </c>
      <c r="R746">
        <v>0.16134930048653201</v>
      </c>
      <c r="S746">
        <v>-0.49168432550225299</v>
      </c>
      <c r="T746">
        <v>224.30767590618299</v>
      </c>
      <c r="U746">
        <v>131.62744254474001</v>
      </c>
      <c r="V746">
        <v>2.5309833808791402</v>
      </c>
      <c r="W746">
        <v>0.39337613529595999</v>
      </c>
      <c r="X746">
        <v>0.178059483080203</v>
      </c>
      <c r="Y746">
        <v>1.2005354511256801</v>
      </c>
      <c r="Z746">
        <v>-0.66235422485614004</v>
      </c>
      <c r="AA746">
        <v>3.1198833662900798</v>
      </c>
      <c r="AB746">
        <v>1.2925604725829201</v>
      </c>
      <c r="AC746">
        <v>3</v>
      </c>
      <c r="AD746">
        <v>0</v>
      </c>
      <c r="AE746">
        <v>2</v>
      </c>
      <c r="AF746">
        <v>5</v>
      </c>
    </row>
    <row r="747" spans="1:32" x14ac:dyDescent="0.3">
      <c r="A747" t="s">
        <v>3970</v>
      </c>
      <c r="B747" t="s">
        <v>3971</v>
      </c>
      <c r="C747" t="s">
        <v>960</v>
      </c>
      <c r="D747" t="s">
        <v>3972</v>
      </c>
      <c r="E747" t="s">
        <v>3841</v>
      </c>
      <c r="F747">
        <v>367</v>
      </c>
      <c r="G747">
        <v>254</v>
      </c>
      <c r="H747">
        <v>230</v>
      </c>
      <c r="I747">
        <v>221</v>
      </c>
      <c r="J747">
        <v>518</v>
      </c>
      <c r="K747">
        <v>291</v>
      </c>
      <c r="L747">
        <v>367</v>
      </c>
      <c r="M747">
        <v>-113</v>
      </c>
      <c r="N747">
        <v>0.90551181102362199</v>
      </c>
      <c r="O747">
        <v>855.52036199095005</v>
      </c>
      <c r="P747">
        <v>0.56177606177606199</v>
      </c>
      <c r="Q747">
        <v>1.0793329219799801</v>
      </c>
      <c r="R747">
        <v>0.16134930048653201</v>
      </c>
      <c r="S747">
        <v>-1.07729696027327</v>
      </c>
      <c r="T747">
        <v>224.30767590618299</v>
      </c>
      <c r="U747">
        <v>131.62744254474001</v>
      </c>
      <c r="V747">
        <v>4.7954489875484496</v>
      </c>
      <c r="W747">
        <v>0.39337613529595999</v>
      </c>
      <c r="X747">
        <v>0.178059483080203</v>
      </c>
      <c r="Y747">
        <v>0.94575095674208098</v>
      </c>
      <c r="Z747">
        <v>-1.3953806632247601</v>
      </c>
      <c r="AA747">
        <v>5.9010809759839802</v>
      </c>
      <c r="AB747">
        <v>1.0039400979298301</v>
      </c>
      <c r="AC747">
        <v>2</v>
      </c>
      <c r="AD747">
        <v>0</v>
      </c>
      <c r="AE747">
        <v>3</v>
      </c>
      <c r="AF747">
        <v>5</v>
      </c>
    </row>
    <row r="748" spans="1:32" x14ac:dyDescent="0.3">
      <c r="A748" t="s">
        <v>3988</v>
      </c>
      <c r="B748" t="s">
        <v>3989</v>
      </c>
      <c r="C748" t="s">
        <v>2013</v>
      </c>
      <c r="D748" t="s">
        <v>3990</v>
      </c>
      <c r="E748" t="s">
        <v>3841</v>
      </c>
      <c r="F748">
        <v>245</v>
      </c>
      <c r="G748">
        <v>245</v>
      </c>
      <c r="H748">
        <v>222</v>
      </c>
      <c r="I748">
        <v>193</v>
      </c>
      <c r="J748">
        <v>233</v>
      </c>
      <c r="K748">
        <v>134</v>
      </c>
      <c r="L748">
        <v>141</v>
      </c>
      <c r="M748">
        <v>104</v>
      </c>
      <c r="N748">
        <v>0.90612244897959204</v>
      </c>
      <c r="O748">
        <v>440.647668393782</v>
      </c>
      <c r="P748">
        <v>0.57510729613733902</v>
      </c>
      <c r="Q748">
        <v>1.0793329219799801</v>
      </c>
      <c r="R748">
        <v>0.16134930048653201</v>
      </c>
      <c r="S748">
        <v>-1.0735123888240701</v>
      </c>
      <c r="T748">
        <v>224.30767590618299</v>
      </c>
      <c r="U748">
        <v>131.62744254474001</v>
      </c>
      <c r="V748">
        <v>1.6435781802420499</v>
      </c>
      <c r="W748">
        <v>0.39337613529595999</v>
      </c>
      <c r="X748">
        <v>0.178059483080203</v>
      </c>
      <c r="Y748">
        <v>1.0206205123010601</v>
      </c>
      <c r="Z748">
        <v>-1.3906434175346201</v>
      </c>
      <c r="AA748">
        <v>2.0299797636153798</v>
      </c>
      <c r="AB748">
        <v>1.0887524772224599</v>
      </c>
      <c r="AC748">
        <v>2</v>
      </c>
      <c r="AD748">
        <v>0</v>
      </c>
      <c r="AE748">
        <v>3</v>
      </c>
      <c r="AF748">
        <v>5</v>
      </c>
    </row>
    <row r="749" spans="1:32" x14ac:dyDescent="0.3">
      <c r="A749" t="s">
        <v>4024</v>
      </c>
      <c r="B749" t="s">
        <v>4025</v>
      </c>
      <c r="C749" t="s">
        <v>33</v>
      </c>
      <c r="D749" t="s">
        <v>4026</v>
      </c>
      <c r="E749" t="s">
        <v>3841</v>
      </c>
      <c r="F749">
        <v>109</v>
      </c>
      <c r="G749">
        <v>109</v>
      </c>
      <c r="H749">
        <v>97</v>
      </c>
      <c r="I749">
        <v>73</v>
      </c>
      <c r="J749">
        <v>317</v>
      </c>
      <c r="K749">
        <v>170</v>
      </c>
      <c r="L749">
        <v>109</v>
      </c>
      <c r="M749">
        <v>0</v>
      </c>
      <c r="N749">
        <v>0.88990825688073405</v>
      </c>
      <c r="O749">
        <v>1585</v>
      </c>
      <c r="P749">
        <v>0.53627760252365897</v>
      </c>
      <c r="Q749">
        <v>1.0793329219799801</v>
      </c>
      <c r="R749">
        <v>0.16134930048653201</v>
      </c>
      <c r="S749">
        <v>-1.17400363390518</v>
      </c>
      <c r="T749">
        <v>224.30767590618299</v>
      </c>
      <c r="U749">
        <v>131.62744254474001</v>
      </c>
      <c r="V749">
        <v>10.3374516574028</v>
      </c>
      <c r="W749">
        <v>0.39337613529595999</v>
      </c>
      <c r="X749">
        <v>0.178059483080203</v>
      </c>
      <c r="Y749">
        <v>0.80254904010550698</v>
      </c>
      <c r="Z749">
        <v>-1.5164309007535199</v>
      </c>
      <c r="AA749">
        <v>12.707722036426899</v>
      </c>
      <c r="AB749">
        <v>0.84172068606695705</v>
      </c>
      <c r="AC749">
        <v>2</v>
      </c>
      <c r="AD749">
        <v>0</v>
      </c>
      <c r="AE749">
        <v>3</v>
      </c>
      <c r="AF749">
        <v>5</v>
      </c>
    </row>
    <row r="750" spans="1:32" x14ac:dyDescent="0.3">
      <c r="A750" t="s">
        <v>821</v>
      </c>
      <c r="B750" t="s">
        <v>822</v>
      </c>
      <c r="C750" t="s">
        <v>158</v>
      </c>
      <c r="D750" t="s">
        <v>823</v>
      </c>
      <c r="E750" t="s">
        <v>3841</v>
      </c>
      <c r="F750">
        <v>213</v>
      </c>
      <c r="G750">
        <v>213</v>
      </c>
      <c r="H750">
        <v>181</v>
      </c>
      <c r="I750">
        <v>161</v>
      </c>
      <c r="J750">
        <v>189</v>
      </c>
      <c r="K750">
        <v>105</v>
      </c>
      <c r="L750">
        <v>213</v>
      </c>
      <c r="M750">
        <v>0</v>
      </c>
      <c r="N750">
        <v>0.84976525821596205</v>
      </c>
      <c r="O750">
        <v>428.47826086956502</v>
      </c>
      <c r="P750">
        <v>0.55555555555555602</v>
      </c>
      <c r="Q750">
        <v>1.0793329219799801</v>
      </c>
      <c r="R750">
        <v>0.16134930048653201</v>
      </c>
      <c r="S750">
        <v>-1.4227992502711899</v>
      </c>
      <c r="T750">
        <v>224.30767590618299</v>
      </c>
      <c r="U750">
        <v>131.62744254474001</v>
      </c>
      <c r="V750">
        <v>1.5511247580001</v>
      </c>
      <c r="W750">
        <v>0.39337613529595999</v>
      </c>
      <c r="X750">
        <v>0.178059483080203</v>
      </c>
      <c r="Y750">
        <v>0.91081596696844203</v>
      </c>
      <c r="Z750">
        <v>-1.82785479039998</v>
      </c>
      <c r="AA750">
        <v>1.91642924812508</v>
      </c>
      <c r="AB750">
        <v>0.9643656730365</v>
      </c>
      <c r="AC750">
        <v>1</v>
      </c>
      <c r="AD750">
        <v>1</v>
      </c>
      <c r="AE750">
        <v>3</v>
      </c>
      <c r="AF750">
        <v>5</v>
      </c>
    </row>
    <row r="751" spans="1:32" x14ac:dyDescent="0.3">
      <c r="A751" t="s">
        <v>921</v>
      </c>
      <c r="B751" t="s">
        <v>922</v>
      </c>
      <c r="C751" t="s">
        <v>201</v>
      </c>
      <c r="D751" t="s">
        <v>920</v>
      </c>
      <c r="E751" t="s">
        <v>3841</v>
      </c>
      <c r="F751">
        <v>233</v>
      </c>
      <c r="G751">
        <v>233</v>
      </c>
      <c r="H751">
        <v>200</v>
      </c>
      <c r="I751">
        <v>199</v>
      </c>
      <c r="J751">
        <v>229</v>
      </c>
      <c r="K751">
        <v>129</v>
      </c>
      <c r="L751">
        <v>181</v>
      </c>
      <c r="M751">
        <v>52</v>
      </c>
      <c r="N751">
        <v>0.85836909871244604</v>
      </c>
      <c r="O751">
        <v>420.02512562814098</v>
      </c>
      <c r="P751">
        <v>0.56331877729257596</v>
      </c>
      <c r="Q751">
        <v>1.0793329219799801</v>
      </c>
      <c r="R751">
        <v>0.16134930048653201</v>
      </c>
      <c r="S751">
        <v>-1.3694749379219</v>
      </c>
      <c r="T751">
        <v>224.30767590618299</v>
      </c>
      <c r="U751">
        <v>131.62744254474001</v>
      </c>
      <c r="V751">
        <v>1.48690459936143</v>
      </c>
      <c r="W751">
        <v>0.39337613529595999</v>
      </c>
      <c r="X751">
        <v>0.178059483080203</v>
      </c>
      <c r="Y751">
        <v>0.95441500254198797</v>
      </c>
      <c r="Z751">
        <v>-1.76110737335502</v>
      </c>
      <c r="AA751">
        <v>1.8375545894974701</v>
      </c>
      <c r="AB751">
        <v>1.01375474599478</v>
      </c>
      <c r="AC751">
        <v>1</v>
      </c>
      <c r="AD751">
        <v>1</v>
      </c>
      <c r="AE751">
        <v>3</v>
      </c>
      <c r="AF751">
        <v>5</v>
      </c>
    </row>
    <row r="752" spans="1:32" x14ac:dyDescent="0.3">
      <c r="A752" t="s">
        <v>558</v>
      </c>
      <c r="B752" t="s">
        <v>559</v>
      </c>
      <c r="C752" t="s">
        <v>421</v>
      </c>
      <c r="D752" t="s">
        <v>560</v>
      </c>
      <c r="E752" t="s">
        <v>3841</v>
      </c>
      <c r="F752">
        <v>217</v>
      </c>
      <c r="G752">
        <v>217</v>
      </c>
      <c r="H752">
        <v>166</v>
      </c>
      <c r="I752">
        <v>174</v>
      </c>
      <c r="J752">
        <v>202</v>
      </c>
      <c r="K752">
        <v>99</v>
      </c>
      <c r="L752">
        <v>156</v>
      </c>
      <c r="M752">
        <v>61</v>
      </c>
      <c r="N752">
        <v>0.76497695852534597</v>
      </c>
      <c r="O752">
        <v>423.73563218390802</v>
      </c>
      <c r="P752">
        <v>0.49009900990098998</v>
      </c>
      <c r="Q752">
        <v>1.0793329219799801</v>
      </c>
      <c r="R752">
        <v>0.16134930048653201</v>
      </c>
      <c r="S752">
        <v>-1.94829455415504</v>
      </c>
      <c r="T752">
        <v>224.30767590618299</v>
      </c>
      <c r="U752">
        <v>131.62744254474001</v>
      </c>
      <c r="V752">
        <v>1.51509405958365</v>
      </c>
      <c r="W752">
        <v>0.39337613529595999</v>
      </c>
      <c r="X752">
        <v>0.178059483080203</v>
      </c>
      <c r="Y752">
        <v>0.543205410528254</v>
      </c>
      <c r="Z752">
        <v>-2.4856308152223101</v>
      </c>
      <c r="AA752">
        <v>1.87217664741599</v>
      </c>
      <c r="AB752">
        <v>0.54793571412992503</v>
      </c>
      <c r="AC752">
        <v>0</v>
      </c>
      <c r="AD752">
        <v>1</v>
      </c>
      <c r="AE752">
        <v>4</v>
      </c>
      <c r="AF752">
        <v>5</v>
      </c>
    </row>
    <row r="753" spans="1:32" x14ac:dyDescent="0.3">
      <c r="A753" t="s">
        <v>3914</v>
      </c>
      <c r="B753" t="s">
        <v>3915</v>
      </c>
      <c r="C753" t="s">
        <v>100</v>
      </c>
      <c r="D753" t="s">
        <v>3916</v>
      </c>
      <c r="E753" t="s">
        <v>3841</v>
      </c>
      <c r="F753">
        <v>191</v>
      </c>
      <c r="G753">
        <v>191</v>
      </c>
      <c r="H753">
        <v>150</v>
      </c>
      <c r="I753">
        <v>146</v>
      </c>
      <c r="J753">
        <v>171</v>
      </c>
      <c r="K753">
        <v>82</v>
      </c>
      <c r="L753">
        <v>132</v>
      </c>
      <c r="M753">
        <v>59</v>
      </c>
      <c r="N753">
        <v>0.78534031413612604</v>
      </c>
      <c r="O753">
        <v>427.5</v>
      </c>
      <c r="P753">
        <v>0.47953216374268998</v>
      </c>
      <c r="Q753">
        <v>1.0793329219799801</v>
      </c>
      <c r="R753">
        <v>0.16134930048653201</v>
      </c>
      <c r="S753">
        <v>-1.82208789847462</v>
      </c>
      <c r="T753">
        <v>224.30767590618299</v>
      </c>
      <c r="U753">
        <v>131.62744254474001</v>
      </c>
      <c r="V753">
        <v>1.54369271457015</v>
      </c>
      <c r="W753">
        <v>0.39337613529595999</v>
      </c>
      <c r="X753">
        <v>0.178059483080203</v>
      </c>
      <c r="Y753">
        <v>0.483860937684084</v>
      </c>
      <c r="Z753">
        <v>-2.3276546893349299</v>
      </c>
      <c r="AA753">
        <v>1.9073012749019</v>
      </c>
      <c r="AB753">
        <v>0.48071017896809398</v>
      </c>
      <c r="AC753">
        <v>0</v>
      </c>
      <c r="AD753">
        <v>1</v>
      </c>
      <c r="AE753">
        <v>4</v>
      </c>
      <c r="AF753">
        <v>5</v>
      </c>
    </row>
    <row r="754" spans="1:32" x14ac:dyDescent="0.3">
      <c r="A754" t="s">
        <v>2897</v>
      </c>
      <c r="B754" t="s">
        <v>2898</v>
      </c>
      <c r="C754" t="s">
        <v>197</v>
      </c>
      <c r="D754" t="s">
        <v>2899</v>
      </c>
      <c r="E754" t="s">
        <v>3841</v>
      </c>
      <c r="F754">
        <v>651</v>
      </c>
      <c r="G754">
        <v>651</v>
      </c>
      <c r="H754">
        <v>446</v>
      </c>
      <c r="I754">
        <v>485</v>
      </c>
      <c r="J754">
        <v>565</v>
      </c>
      <c r="K754">
        <v>250</v>
      </c>
      <c r="L754">
        <v>457</v>
      </c>
      <c r="M754">
        <v>194</v>
      </c>
      <c r="N754">
        <v>0.68509984639016897</v>
      </c>
      <c r="O754">
        <v>425.20618556700998</v>
      </c>
      <c r="P754">
        <v>0.44247787610619499</v>
      </c>
      <c r="Q754">
        <v>1.0793329219799801</v>
      </c>
      <c r="R754">
        <v>0.16134930048653201</v>
      </c>
      <c r="S754">
        <v>-2.4433516253311498</v>
      </c>
      <c r="T754">
        <v>224.30767590618299</v>
      </c>
      <c r="U754">
        <v>131.62744254474001</v>
      </c>
      <c r="V754">
        <v>1.5262661476731301</v>
      </c>
      <c r="W754">
        <v>0.39337613529595999</v>
      </c>
      <c r="X754">
        <v>0.178059483080203</v>
      </c>
      <c r="Y754">
        <v>0.27576032436372999</v>
      </c>
      <c r="Z754">
        <v>-3.1053065191376201</v>
      </c>
      <c r="AA754">
        <v>1.8858981120292</v>
      </c>
      <c r="AB754">
        <v>0.244973396290777</v>
      </c>
      <c r="AC754">
        <v>0</v>
      </c>
      <c r="AD754">
        <v>1</v>
      </c>
      <c r="AE754">
        <v>4</v>
      </c>
      <c r="AF754">
        <v>5</v>
      </c>
    </row>
    <row r="755" spans="1:32" x14ac:dyDescent="0.3">
      <c r="A755" t="s">
        <v>1605</v>
      </c>
      <c r="B755" t="s">
        <v>1606</v>
      </c>
      <c r="C755" t="s">
        <v>1337</v>
      </c>
      <c r="D755" t="s">
        <v>1607</v>
      </c>
      <c r="E755" t="s">
        <v>3841</v>
      </c>
      <c r="F755">
        <v>433</v>
      </c>
      <c r="G755">
        <v>433</v>
      </c>
      <c r="H755">
        <v>261</v>
      </c>
      <c r="I755">
        <v>365</v>
      </c>
      <c r="J755">
        <v>452</v>
      </c>
      <c r="K755">
        <v>172</v>
      </c>
      <c r="L755">
        <v>395</v>
      </c>
      <c r="M755">
        <v>38</v>
      </c>
      <c r="N755">
        <v>0.60277136258660502</v>
      </c>
      <c r="O755">
        <v>452</v>
      </c>
      <c r="P755">
        <v>0.38053097345132703</v>
      </c>
      <c r="Q755">
        <v>1.0793329219799801</v>
      </c>
      <c r="R755">
        <v>0.16134930048653201</v>
      </c>
      <c r="S755">
        <v>-2.95360164535176</v>
      </c>
      <c r="T755">
        <v>224.30767590618299</v>
      </c>
      <c r="U755">
        <v>131.62744254474001</v>
      </c>
      <c r="V755">
        <v>1.72982411336013</v>
      </c>
      <c r="W755">
        <v>0.39337613529595999</v>
      </c>
      <c r="X755">
        <v>0.178059483080203</v>
      </c>
      <c r="Y755">
        <v>-7.2139723324068802E-2</v>
      </c>
      <c r="Z755">
        <v>-3.7439996289600699</v>
      </c>
      <c r="AA755">
        <v>2.1359062931803998</v>
      </c>
      <c r="AB755">
        <v>-0.149128459665575</v>
      </c>
      <c r="AC755">
        <v>0</v>
      </c>
      <c r="AD755">
        <v>0</v>
      </c>
      <c r="AE755">
        <v>5</v>
      </c>
      <c r="AF755">
        <v>5</v>
      </c>
    </row>
    <row r="756" spans="1:32" x14ac:dyDescent="0.3">
      <c r="A756" t="s">
        <v>3891</v>
      </c>
      <c r="B756" t="s">
        <v>3892</v>
      </c>
      <c r="C756" t="s">
        <v>293</v>
      </c>
      <c r="D756" t="s">
        <v>3893</v>
      </c>
      <c r="E756" t="s">
        <v>3841</v>
      </c>
      <c r="F756">
        <v>272</v>
      </c>
      <c r="G756">
        <v>272</v>
      </c>
      <c r="H756">
        <v>64</v>
      </c>
      <c r="I756">
        <v>77</v>
      </c>
      <c r="J756">
        <v>195</v>
      </c>
      <c r="K756">
        <v>74</v>
      </c>
      <c r="L756">
        <v>105</v>
      </c>
      <c r="M756">
        <v>167</v>
      </c>
      <c r="N756">
        <v>0.23529411764705899</v>
      </c>
      <c r="O756">
        <v>924.35064935064895</v>
      </c>
      <c r="P756">
        <v>0.37948717948717903</v>
      </c>
      <c r="Q756">
        <v>1.0793329219799801</v>
      </c>
      <c r="R756">
        <v>0.16134930048653201</v>
      </c>
      <c r="S756">
        <v>-5.2311277569088404</v>
      </c>
      <c r="T756">
        <v>224.30767590618299</v>
      </c>
      <c r="U756">
        <v>131.62744254474001</v>
      </c>
      <c r="V756">
        <v>5.3183664432781201</v>
      </c>
      <c r="W756">
        <v>0.39337613529595999</v>
      </c>
      <c r="X756">
        <v>0.178059483080203</v>
      </c>
      <c r="Y756">
        <v>-7.8001775409650795E-2</v>
      </c>
      <c r="Z756">
        <v>-6.59483780204528</v>
      </c>
      <c r="AA756">
        <v>6.5433237963912596</v>
      </c>
      <c r="AB756">
        <v>-0.15576900375861299</v>
      </c>
      <c r="AC756">
        <v>0</v>
      </c>
      <c r="AD756">
        <v>0</v>
      </c>
      <c r="AE756">
        <v>5</v>
      </c>
      <c r="AF756">
        <v>5</v>
      </c>
    </row>
    <row r="757" spans="1:32" x14ac:dyDescent="0.3">
      <c r="A757" t="s">
        <v>4027</v>
      </c>
      <c r="B757" t="s">
        <v>4028</v>
      </c>
      <c r="C757" t="s">
        <v>404</v>
      </c>
      <c r="D757" t="s">
        <v>4029</v>
      </c>
      <c r="E757" t="s">
        <v>3841</v>
      </c>
      <c r="F757">
        <v>326</v>
      </c>
      <c r="G757">
        <v>326</v>
      </c>
      <c r="H757">
        <v>111</v>
      </c>
      <c r="I757">
        <v>92</v>
      </c>
      <c r="J757">
        <v>234</v>
      </c>
      <c r="K757">
        <v>102</v>
      </c>
      <c r="L757">
        <v>145</v>
      </c>
      <c r="M757">
        <v>181</v>
      </c>
      <c r="N757">
        <v>0.34049079754601203</v>
      </c>
      <c r="O757">
        <v>928.36956521739103</v>
      </c>
      <c r="P757">
        <v>0.43589743589743601</v>
      </c>
      <c r="Q757">
        <v>1.0793329219799801</v>
      </c>
      <c r="R757">
        <v>0.16134930048653201</v>
      </c>
      <c r="S757">
        <v>-4.5791467468781599</v>
      </c>
      <c r="T757">
        <v>224.30767590618299</v>
      </c>
      <c r="U757">
        <v>131.62744254474001</v>
      </c>
      <c r="V757">
        <v>5.3488989507024396</v>
      </c>
      <c r="W757">
        <v>0.39337613529595999</v>
      </c>
      <c r="X757">
        <v>0.178059483080203</v>
      </c>
      <c r="Y757">
        <v>0.238803909041583</v>
      </c>
      <c r="Z757">
        <v>-5.7787363566697998</v>
      </c>
      <c r="AA757">
        <v>6.5808235651739704</v>
      </c>
      <c r="AB757">
        <v>0.20310909657380199</v>
      </c>
      <c r="AC757">
        <v>0</v>
      </c>
      <c r="AD757">
        <v>0</v>
      </c>
      <c r="AE757">
        <v>5</v>
      </c>
      <c r="AF757">
        <v>5</v>
      </c>
    </row>
    <row r="758" spans="1:32" x14ac:dyDescent="0.3">
      <c r="A758" t="s">
        <v>4035</v>
      </c>
      <c r="B758" t="s">
        <v>4036</v>
      </c>
      <c r="C758" t="s">
        <v>100</v>
      </c>
      <c r="D758" t="s">
        <v>4037</v>
      </c>
      <c r="E758" t="s">
        <v>3841</v>
      </c>
      <c r="F758">
        <v>468</v>
      </c>
      <c r="G758">
        <v>468</v>
      </c>
      <c r="H758">
        <v>287</v>
      </c>
      <c r="I758">
        <v>190</v>
      </c>
      <c r="J758">
        <v>278</v>
      </c>
      <c r="K758">
        <v>104</v>
      </c>
      <c r="L758">
        <v>319</v>
      </c>
      <c r="M758">
        <v>149</v>
      </c>
      <c r="N758">
        <v>0.61324786324786296</v>
      </c>
      <c r="O758">
        <v>534.05263157894694</v>
      </c>
      <c r="P758">
        <v>0.37410071942445999</v>
      </c>
      <c r="Q758">
        <v>1.0793329219799801</v>
      </c>
      <c r="R758">
        <v>0.16134930048653201</v>
      </c>
      <c r="S758">
        <v>-2.8886710839569001</v>
      </c>
      <c r="T758">
        <v>224.30767590618299</v>
      </c>
      <c r="U758">
        <v>131.62744254474001</v>
      </c>
      <c r="V758">
        <v>2.3531943619392401</v>
      </c>
      <c r="W758">
        <v>0.39337613529595999</v>
      </c>
      <c r="X758">
        <v>0.178059483080203</v>
      </c>
      <c r="Y758">
        <v>-0.108252677914477</v>
      </c>
      <c r="Z758">
        <v>-3.6627243706501802</v>
      </c>
      <c r="AA758">
        <v>2.90152438876832</v>
      </c>
      <c r="AB758">
        <v>-0.190037285412329</v>
      </c>
      <c r="AC758">
        <v>0</v>
      </c>
      <c r="AD758">
        <v>0</v>
      </c>
      <c r="AE758">
        <v>5</v>
      </c>
      <c r="AF758">
        <v>5</v>
      </c>
    </row>
    <row r="759" spans="1:32" x14ac:dyDescent="0.3">
      <c r="A759" t="s">
        <v>4053</v>
      </c>
      <c r="B759" t="s">
        <v>4054</v>
      </c>
      <c r="C759" t="s">
        <v>755</v>
      </c>
      <c r="D759" t="s">
        <v>4055</v>
      </c>
      <c r="E759" t="s">
        <v>3841</v>
      </c>
      <c r="F759">
        <v>271</v>
      </c>
      <c r="G759">
        <v>271</v>
      </c>
      <c r="H759">
        <v>84</v>
      </c>
      <c r="I759">
        <v>59</v>
      </c>
      <c r="J759">
        <v>212</v>
      </c>
      <c r="K759">
        <v>81</v>
      </c>
      <c r="L759">
        <v>102</v>
      </c>
      <c r="M759">
        <v>169</v>
      </c>
      <c r="N759">
        <v>0.309963099630996</v>
      </c>
      <c r="O759">
        <v>1311.52542372881</v>
      </c>
      <c r="P759">
        <v>0.38207547169811301</v>
      </c>
      <c r="Q759">
        <v>1.0793329219799801</v>
      </c>
      <c r="R759">
        <v>0.16134930048653201</v>
      </c>
      <c r="S759">
        <v>-4.7683492895787598</v>
      </c>
      <c r="T759">
        <v>224.30767590618299</v>
      </c>
      <c r="U759">
        <v>131.62744254474001</v>
      </c>
      <c r="V759">
        <v>8.2598106200618702</v>
      </c>
      <c r="W759">
        <v>0.39337613529595999</v>
      </c>
      <c r="X759">
        <v>0.178059483080203</v>
      </c>
      <c r="Y759">
        <v>-6.3465665531313498E-2</v>
      </c>
      <c r="Z759">
        <v>-6.0155660590554803</v>
      </c>
      <c r="AA759">
        <v>10.155980791235899</v>
      </c>
      <c r="AB759">
        <v>-0.139302469995504</v>
      </c>
      <c r="AC759">
        <v>0</v>
      </c>
      <c r="AD759">
        <v>0</v>
      </c>
      <c r="AE759">
        <v>5</v>
      </c>
      <c r="AF759">
        <v>5</v>
      </c>
    </row>
    <row r="760" spans="1:32" x14ac:dyDescent="0.3">
      <c r="A760" t="s">
        <v>1543</v>
      </c>
      <c r="B760" t="s">
        <v>1544</v>
      </c>
      <c r="C760" t="s">
        <v>650</v>
      </c>
      <c r="D760" t="s">
        <v>1545</v>
      </c>
      <c r="E760" t="s">
        <v>3841</v>
      </c>
      <c r="F760">
        <v>104</v>
      </c>
      <c r="G760">
        <v>104</v>
      </c>
      <c r="H760">
        <v>87</v>
      </c>
      <c r="I760">
        <v>72</v>
      </c>
      <c r="J760">
        <v>67</v>
      </c>
      <c r="K760">
        <v>53</v>
      </c>
      <c r="L760">
        <v>84</v>
      </c>
      <c r="M760">
        <v>20</v>
      </c>
      <c r="N760">
        <v>0.83653846153846201</v>
      </c>
      <c r="O760">
        <v>339.652777777778</v>
      </c>
      <c r="P760">
        <v>0.79104477611940305</v>
      </c>
      <c r="Q760">
        <v>1.0793329219799801</v>
      </c>
      <c r="R760">
        <v>0.16134930048653201</v>
      </c>
      <c r="S760">
        <v>-1.50477541402038</v>
      </c>
      <c r="T760">
        <v>224.30767590618299</v>
      </c>
      <c r="U760">
        <v>131.62744254474001</v>
      </c>
      <c r="V760">
        <v>0.87629980224213799</v>
      </c>
      <c r="W760">
        <v>0.39337613529595999</v>
      </c>
      <c r="X760">
        <v>0.178059483080203</v>
      </c>
      <c r="Y760">
        <v>2.2333471598607502</v>
      </c>
      <c r="Z760">
        <v>-1.9304664687967199</v>
      </c>
      <c r="AA760">
        <v>1.0876149140110201</v>
      </c>
      <c r="AB760">
        <v>2.4625316007018898</v>
      </c>
      <c r="AC760">
        <v>1</v>
      </c>
      <c r="AD760">
        <v>3</v>
      </c>
      <c r="AE760">
        <v>0</v>
      </c>
      <c r="AF760">
        <v>4</v>
      </c>
    </row>
    <row r="761" spans="1:32" x14ac:dyDescent="0.3">
      <c r="A761" t="s">
        <v>579</v>
      </c>
      <c r="B761" t="s">
        <v>580</v>
      </c>
      <c r="C761" t="s">
        <v>33</v>
      </c>
      <c r="D761" t="s">
        <v>581</v>
      </c>
      <c r="E761" t="s">
        <v>3841</v>
      </c>
      <c r="F761">
        <v>172</v>
      </c>
      <c r="G761">
        <v>172</v>
      </c>
      <c r="H761">
        <v>165</v>
      </c>
      <c r="I761">
        <v>161</v>
      </c>
      <c r="J761">
        <v>273</v>
      </c>
      <c r="K761">
        <v>190</v>
      </c>
      <c r="L761">
        <v>172</v>
      </c>
      <c r="M761">
        <v>0</v>
      </c>
      <c r="N761">
        <v>0.95930232558139505</v>
      </c>
      <c r="O761">
        <v>618.91304347826099</v>
      </c>
      <c r="P761">
        <v>0.69597069597069605</v>
      </c>
      <c r="Q761">
        <v>1.0793329219799801</v>
      </c>
      <c r="R761">
        <v>0.16134930048653201</v>
      </c>
      <c r="S761">
        <v>-0.74391767449034896</v>
      </c>
      <c r="T761">
        <v>224.30767590618299</v>
      </c>
      <c r="U761">
        <v>131.62744254474001</v>
      </c>
      <c r="V761">
        <v>2.99789587902956</v>
      </c>
      <c r="W761">
        <v>0.39337613529595999</v>
      </c>
      <c r="X761">
        <v>0.178059483080203</v>
      </c>
      <c r="Y761">
        <v>1.6994015451479201</v>
      </c>
      <c r="Z761">
        <v>-0.978081213087583</v>
      </c>
      <c r="AA761">
        <v>3.6933413689056098</v>
      </c>
      <c r="AB761">
        <v>1.85767696174273</v>
      </c>
      <c r="AC761">
        <v>3</v>
      </c>
      <c r="AD761">
        <v>0</v>
      </c>
      <c r="AE761">
        <v>1</v>
      </c>
      <c r="AF761">
        <v>4</v>
      </c>
    </row>
    <row r="762" spans="1:32" x14ac:dyDescent="0.3">
      <c r="A762" t="s">
        <v>3174</v>
      </c>
      <c r="B762" t="s">
        <v>3175</v>
      </c>
      <c r="C762" t="s">
        <v>17</v>
      </c>
      <c r="D762" t="s">
        <v>3176</v>
      </c>
      <c r="E762" t="s">
        <v>3841</v>
      </c>
      <c r="F762">
        <v>188</v>
      </c>
      <c r="G762">
        <v>188</v>
      </c>
      <c r="H762">
        <v>168</v>
      </c>
      <c r="I762">
        <v>188</v>
      </c>
      <c r="J762">
        <v>211</v>
      </c>
      <c r="K762">
        <v>150</v>
      </c>
      <c r="L762">
        <v>149</v>
      </c>
      <c r="M762">
        <v>39</v>
      </c>
      <c r="N762">
        <v>0.89361702127659604</v>
      </c>
      <c r="O762">
        <v>409.654255319149</v>
      </c>
      <c r="P762">
        <v>0.71090047393364897</v>
      </c>
      <c r="Q762">
        <v>1.0793329219799801</v>
      </c>
      <c r="R762">
        <v>0.16134930048653201</v>
      </c>
      <c r="S762">
        <v>-1.15101769975685</v>
      </c>
      <c r="T762">
        <v>224.30767590618299</v>
      </c>
      <c r="U762">
        <v>131.62744254474001</v>
      </c>
      <c r="V762">
        <v>1.40811502396217</v>
      </c>
      <c r="W762">
        <v>0.39337613529595999</v>
      </c>
      <c r="X762">
        <v>0.178059483080203</v>
      </c>
      <c r="Y762">
        <v>1.7832486826588601</v>
      </c>
      <c r="Z762">
        <v>-1.48765881415414</v>
      </c>
      <c r="AA762">
        <v>1.7407858957607001</v>
      </c>
      <c r="AB762">
        <v>1.95265916346793</v>
      </c>
      <c r="AC762">
        <v>2</v>
      </c>
      <c r="AD762">
        <v>1</v>
      </c>
      <c r="AE762">
        <v>1</v>
      </c>
      <c r="AF762">
        <v>4</v>
      </c>
    </row>
    <row r="763" spans="1:32" x14ac:dyDescent="0.3">
      <c r="A763" t="s">
        <v>1375</v>
      </c>
      <c r="B763" t="s">
        <v>1376</v>
      </c>
      <c r="C763" t="s">
        <v>1377</v>
      </c>
      <c r="D763" t="s">
        <v>1378</v>
      </c>
      <c r="E763" t="s">
        <v>3841</v>
      </c>
      <c r="F763">
        <v>127</v>
      </c>
      <c r="G763">
        <v>127</v>
      </c>
      <c r="H763">
        <v>107</v>
      </c>
      <c r="I763">
        <v>98</v>
      </c>
      <c r="J763">
        <v>135</v>
      </c>
      <c r="K763">
        <v>72</v>
      </c>
      <c r="L763">
        <v>91</v>
      </c>
      <c r="M763">
        <v>36</v>
      </c>
      <c r="N763">
        <v>0.84251968503937003</v>
      </c>
      <c r="O763">
        <v>502.80612244897998</v>
      </c>
      <c r="P763">
        <v>0.53333333333333299</v>
      </c>
      <c r="Q763">
        <v>1.0793329219799801</v>
      </c>
      <c r="R763">
        <v>0.16134930048653201</v>
      </c>
      <c r="S763">
        <v>-1.46770538345394</v>
      </c>
      <c r="T763">
        <v>224.30767590618299</v>
      </c>
      <c r="U763">
        <v>131.62744254474001</v>
      </c>
      <c r="V763">
        <v>2.1158083843202702</v>
      </c>
      <c r="W763">
        <v>0.39337613529595999</v>
      </c>
      <c r="X763">
        <v>0.178059483080203</v>
      </c>
      <c r="Y763">
        <v>0.78601372763916799</v>
      </c>
      <c r="Z763">
        <v>-1.8840649554705</v>
      </c>
      <c r="AA763">
        <v>2.6099689279195299</v>
      </c>
      <c r="AB763">
        <v>0.82298945169342697</v>
      </c>
      <c r="AC763">
        <v>1</v>
      </c>
      <c r="AD763">
        <v>0</v>
      </c>
      <c r="AE763">
        <v>3</v>
      </c>
      <c r="AF763">
        <v>4</v>
      </c>
    </row>
    <row r="764" spans="1:32" x14ac:dyDescent="0.3">
      <c r="A764" t="s">
        <v>321</v>
      </c>
      <c r="B764" t="s">
        <v>322</v>
      </c>
      <c r="C764" t="s">
        <v>259</v>
      </c>
      <c r="D764" t="s">
        <v>323</v>
      </c>
      <c r="E764" t="s">
        <v>3841</v>
      </c>
      <c r="F764">
        <v>640</v>
      </c>
      <c r="G764">
        <v>640</v>
      </c>
      <c r="H764">
        <v>438</v>
      </c>
      <c r="I764">
        <v>489</v>
      </c>
      <c r="J764">
        <v>624</v>
      </c>
      <c r="K764">
        <v>302</v>
      </c>
      <c r="L764">
        <v>451</v>
      </c>
      <c r="M764">
        <v>189</v>
      </c>
      <c r="N764">
        <v>0.68437499999999996</v>
      </c>
      <c r="O764">
        <v>465.76687116564398</v>
      </c>
      <c r="P764">
        <v>0.48397435897435898</v>
      </c>
      <c r="Q764">
        <v>1.0793329219799801</v>
      </c>
      <c r="R764">
        <v>0.16134930048653201</v>
      </c>
      <c r="S764">
        <v>-2.44784403024387</v>
      </c>
      <c r="T764">
        <v>224.30767590618299</v>
      </c>
      <c r="U764">
        <v>131.62744254474001</v>
      </c>
      <c r="V764">
        <v>1.83441378629983</v>
      </c>
      <c r="W764">
        <v>0.39337613529595999</v>
      </c>
      <c r="X764">
        <v>0.178059483080203</v>
      </c>
      <c r="Y764">
        <v>0.50880875374433898</v>
      </c>
      <c r="Z764">
        <v>-3.1109297782296399</v>
      </c>
      <c r="AA764">
        <v>2.2643624496889601</v>
      </c>
      <c r="AB764">
        <v>0.508971113902564</v>
      </c>
      <c r="AC764">
        <v>0</v>
      </c>
      <c r="AD764">
        <v>0</v>
      </c>
      <c r="AE764">
        <v>4</v>
      </c>
      <c r="AF764">
        <v>4</v>
      </c>
    </row>
    <row r="765" spans="1:32" x14ac:dyDescent="0.3">
      <c r="A765" t="s">
        <v>945</v>
      </c>
      <c r="B765" t="s">
        <v>946</v>
      </c>
      <c r="C765" t="s">
        <v>356</v>
      </c>
      <c r="D765" t="s">
        <v>947</v>
      </c>
      <c r="E765" t="s">
        <v>3841</v>
      </c>
      <c r="F765">
        <v>638</v>
      </c>
      <c r="G765">
        <v>638</v>
      </c>
      <c r="H765">
        <v>457</v>
      </c>
      <c r="I765">
        <v>516</v>
      </c>
      <c r="J765">
        <v>616</v>
      </c>
      <c r="K765">
        <v>287</v>
      </c>
      <c r="L765">
        <v>445</v>
      </c>
      <c r="M765">
        <v>193</v>
      </c>
      <c r="N765">
        <v>0.71630094043887105</v>
      </c>
      <c r="O765">
        <v>435.73643410852702</v>
      </c>
      <c r="P765">
        <v>0.46590909090909099</v>
      </c>
      <c r="Q765">
        <v>1.0793329219799801</v>
      </c>
      <c r="R765">
        <v>0.16134930048653201</v>
      </c>
      <c r="S765">
        <v>-2.2499755527072298</v>
      </c>
      <c r="T765">
        <v>224.30767590618299</v>
      </c>
      <c r="U765">
        <v>131.62744254474001</v>
      </c>
      <c r="V765">
        <v>1.6062665513726699</v>
      </c>
      <c r="W765">
        <v>0.39337613529595999</v>
      </c>
      <c r="X765">
        <v>0.178059483080203</v>
      </c>
      <c r="Y765">
        <v>0.40735238785603001</v>
      </c>
      <c r="Z765">
        <v>-2.8632527017082001</v>
      </c>
      <c r="AA765">
        <v>1.98415393489902</v>
      </c>
      <c r="AB765">
        <v>0.39404114375478699</v>
      </c>
      <c r="AC765">
        <v>0</v>
      </c>
      <c r="AD765">
        <v>0</v>
      </c>
      <c r="AE765">
        <v>4</v>
      </c>
      <c r="AF765">
        <v>4</v>
      </c>
    </row>
    <row r="766" spans="1:32" x14ac:dyDescent="0.3">
      <c r="A766" t="s">
        <v>1251</v>
      </c>
      <c r="B766" t="s">
        <v>1252</v>
      </c>
      <c r="C766" t="s">
        <v>112</v>
      </c>
      <c r="D766" t="s">
        <v>1253</v>
      </c>
      <c r="E766" t="s">
        <v>3841</v>
      </c>
      <c r="F766">
        <v>303</v>
      </c>
      <c r="G766">
        <v>303</v>
      </c>
      <c r="H766">
        <v>134</v>
      </c>
      <c r="I766">
        <v>281</v>
      </c>
      <c r="J766">
        <v>370</v>
      </c>
      <c r="K766">
        <v>178</v>
      </c>
      <c r="L766">
        <v>295</v>
      </c>
      <c r="M766">
        <v>8</v>
      </c>
      <c r="N766">
        <v>0.44224422442244199</v>
      </c>
      <c r="O766">
        <v>480.60498220640602</v>
      </c>
      <c r="P766">
        <v>0.481081081081081</v>
      </c>
      <c r="Q766">
        <v>1.0793329219799801</v>
      </c>
      <c r="R766">
        <v>0.16134930048653201</v>
      </c>
      <c r="S766">
        <v>-3.9485061022047501</v>
      </c>
      <c r="T766">
        <v>224.30767590618299</v>
      </c>
      <c r="U766">
        <v>131.62744254474001</v>
      </c>
      <c r="V766">
        <v>1.94714188276587</v>
      </c>
      <c r="W766">
        <v>0.39337613529595999</v>
      </c>
      <c r="X766">
        <v>0.178059483080203</v>
      </c>
      <c r="Y766">
        <v>0.49255981354060602</v>
      </c>
      <c r="Z766">
        <v>-4.9893471969973904</v>
      </c>
      <c r="AA766">
        <v>2.4028141495131101</v>
      </c>
      <c r="AB766">
        <v>0.49056428258944601</v>
      </c>
      <c r="AC766">
        <v>0</v>
      </c>
      <c r="AD766">
        <v>0</v>
      </c>
      <c r="AE766">
        <v>4</v>
      </c>
      <c r="AF766">
        <v>4</v>
      </c>
    </row>
    <row r="767" spans="1:32" x14ac:dyDescent="0.3">
      <c r="A767" t="s">
        <v>3872</v>
      </c>
      <c r="B767" t="s">
        <v>3873</v>
      </c>
      <c r="C767" t="s">
        <v>3874</v>
      </c>
      <c r="D767" t="s">
        <v>3875</v>
      </c>
      <c r="E767" t="s">
        <v>3841</v>
      </c>
      <c r="F767">
        <v>408</v>
      </c>
      <c r="G767">
        <v>408</v>
      </c>
      <c r="H767">
        <v>144</v>
      </c>
      <c r="I767">
        <v>90</v>
      </c>
      <c r="J767">
        <v>318</v>
      </c>
      <c r="K767">
        <v>152</v>
      </c>
      <c r="L767">
        <v>133</v>
      </c>
      <c r="M767">
        <v>275</v>
      </c>
      <c r="N767">
        <v>0.35294117647058798</v>
      </c>
      <c r="O767">
        <v>1289.6666666666699</v>
      </c>
      <c r="P767">
        <v>0.47798742138364803</v>
      </c>
      <c r="Q767">
        <v>1.0793329219799801</v>
      </c>
      <c r="R767">
        <v>0.16134930048653201</v>
      </c>
      <c r="S767">
        <v>-4.5019826136155201</v>
      </c>
      <c r="T767">
        <v>224.30767590618299</v>
      </c>
      <c r="U767">
        <v>131.62744254474001</v>
      </c>
      <c r="V767">
        <v>8.0937452719888991</v>
      </c>
      <c r="W767">
        <v>0.39337613529595999</v>
      </c>
      <c r="X767">
        <v>0.178059483080203</v>
      </c>
      <c r="Y767">
        <v>0.475185508932298</v>
      </c>
      <c r="Z767">
        <v>-5.6821480209392501</v>
      </c>
      <c r="AA767">
        <v>9.9520207276547996</v>
      </c>
      <c r="AB767">
        <v>0.47088263627294502</v>
      </c>
      <c r="AC767">
        <v>0</v>
      </c>
      <c r="AD767">
        <v>0</v>
      </c>
      <c r="AE767">
        <v>4</v>
      </c>
      <c r="AF767">
        <v>4</v>
      </c>
    </row>
    <row r="768" spans="1:32" x14ac:dyDescent="0.3">
      <c r="A768" t="s">
        <v>1791</v>
      </c>
      <c r="B768" t="s">
        <v>1792</v>
      </c>
      <c r="C768" t="s">
        <v>65</v>
      </c>
      <c r="D768" t="s">
        <v>1793</v>
      </c>
      <c r="E768" t="s">
        <v>3841</v>
      </c>
      <c r="F768">
        <v>645</v>
      </c>
      <c r="G768">
        <v>645</v>
      </c>
      <c r="H768">
        <v>431</v>
      </c>
      <c r="I768">
        <v>471</v>
      </c>
      <c r="J768">
        <v>565</v>
      </c>
      <c r="K768">
        <v>264</v>
      </c>
      <c r="L768">
        <v>450</v>
      </c>
      <c r="M768">
        <v>195</v>
      </c>
      <c r="N768">
        <v>0.66821705426356603</v>
      </c>
      <c r="O768">
        <v>437.84501061571098</v>
      </c>
      <c r="P768">
        <v>0.46725663716814198</v>
      </c>
      <c r="Q768">
        <v>1.0793329219799801</v>
      </c>
      <c r="R768">
        <v>0.16134930048653201</v>
      </c>
      <c r="S768">
        <v>-2.5479866753480702</v>
      </c>
      <c r="T768">
        <v>224.30767590618299</v>
      </c>
      <c r="U768">
        <v>131.62744254474001</v>
      </c>
      <c r="V768">
        <v>1.6222858287089099</v>
      </c>
      <c r="W768">
        <v>0.39337613529595999</v>
      </c>
      <c r="X768">
        <v>0.178059483080203</v>
      </c>
      <c r="Y768">
        <v>0.41492034343884998</v>
      </c>
      <c r="Z768">
        <v>-3.23628090986676</v>
      </c>
      <c r="AA768">
        <v>2.00382867657112</v>
      </c>
      <c r="AB768">
        <v>0.40261413867331802</v>
      </c>
      <c r="AC768">
        <v>0</v>
      </c>
      <c r="AD768">
        <v>0</v>
      </c>
      <c r="AE768">
        <v>4</v>
      </c>
      <c r="AF768">
        <v>4</v>
      </c>
    </row>
    <row r="769" spans="1:32" x14ac:dyDescent="0.3">
      <c r="A769" t="s">
        <v>1825</v>
      </c>
      <c r="B769" t="s">
        <v>1826</v>
      </c>
      <c r="C769" t="s">
        <v>588</v>
      </c>
      <c r="D769" t="s">
        <v>1827</v>
      </c>
      <c r="E769" t="s">
        <v>3841</v>
      </c>
      <c r="F769">
        <v>642</v>
      </c>
      <c r="G769">
        <v>642</v>
      </c>
      <c r="H769">
        <v>485</v>
      </c>
      <c r="I769">
        <v>493</v>
      </c>
      <c r="J769">
        <v>622</v>
      </c>
      <c r="K769">
        <v>315</v>
      </c>
      <c r="L769">
        <v>449</v>
      </c>
      <c r="M769">
        <v>193</v>
      </c>
      <c r="N769">
        <v>0.75545171339563899</v>
      </c>
      <c r="O769">
        <v>460.50709939148101</v>
      </c>
      <c r="P769">
        <v>0.50643086816720295</v>
      </c>
      <c r="Q769">
        <v>1.0793329219799801</v>
      </c>
      <c r="R769">
        <v>0.16134930048653201</v>
      </c>
      <c r="S769">
        <v>-2.00732948706758</v>
      </c>
      <c r="T769">
        <v>224.30767590618299</v>
      </c>
      <c r="U769">
        <v>131.62744254474001</v>
      </c>
      <c r="V769">
        <v>1.7944542484369299</v>
      </c>
      <c r="W769">
        <v>0.39337613529595999</v>
      </c>
      <c r="X769">
        <v>0.178059483080203</v>
      </c>
      <c r="Y769">
        <v>0.63492677230967798</v>
      </c>
      <c r="Z769">
        <v>-2.55952636330783</v>
      </c>
      <c r="AA769">
        <v>2.2152844814206598</v>
      </c>
      <c r="AB769">
        <v>0.65183785254337401</v>
      </c>
      <c r="AC769">
        <v>0</v>
      </c>
      <c r="AD769">
        <v>0</v>
      </c>
      <c r="AE769">
        <v>4</v>
      </c>
      <c r="AF769">
        <v>4</v>
      </c>
    </row>
    <row r="770" spans="1:32" x14ac:dyDescent="0.3">
      <c r="A770" t="s">
        <v>2444</v>
      </c>
      <c r="B770" t="s">
        <v>2445</v>
      </c>
      <c r="C770" t="s">
        <v>1830</v>
      </c>
      <c r="D770" t="s">
        <v>2446</v>
      </c>
      <c r="E770" t="s">
        <v>3841</v>
      </c>
      <c r="F770">
        <v>649</v>
      </c>
      <c r="G770">
        <v>649</v>
      </c>
      <c r="H770">
        <v>451</v>
      </c>
      <c r="I770">
        <v>456</v>
      </c>
      <c r="J770">
        <v>657</v>
      </c>
      <c r="K770">
        <v>327</v>
      </c>
      <c r="L770">
        <v>449</v>
      </c>
      <c r="M770">
        <v>200</v>
      </c>
      <c r="N770">
        <v>0.69491525423728795</v>
      </c>
      <c r="O770">
        <v>525.88815789473699</v>
      </c>
      <c r="P770">
        <v>0.49771689497716898</v>
      </c>
      <c r="Q770">
        <v>1.0793329219799801</v>
      </c>
      <c r="R770">
        <v>0.16134930048653201</v>
      </c>
      <c r="S770">
        <v>-2.3825183411611999</v>
      </c>
      <c r="T770">
        <v>224.30767590618299</v>
      </c>
      <c r="U770">
        <v>131.62744254474001</v>
      </c>
      <c r="V770">
        <v>2.2911672228687898</v>
      </c>
      <c r="W770">
        <v>0.39337613529595999</v>
      </c>
      <c r="X770">
        <v>0.178059483080203</v>
      </c>
      <c r="Y770">
        <v>0.58598822076896195</v>
      </c>
      <c r="Z770">
        <v>-3.0291599284022599</v>
      </c>
      <c r="AA770">
        <v>2.8253431783269698</v>
      </c>
      <c r="AB770">
        <v>0.59640016543124297</v>
      </c>
      <c r="AC770">
        <v>0</v>
      </c>
      <c r="AD770">
        <v>0</v>
      </c>
      <c r="AE770">
        <v>4</v>
      </c>
      <c r="AF770">
        <v>4</v>
      </c>
    </row>
    <row r="771" spans="1:32" x14ac:dyDescent="0.3">
      <c r="A771" t="s">
        <v>3958</v>
      </c>
      <c r="B771" t="s">
        <v>3959</v>
      </c>
      <c r="C771" t="s">
        <v>650</v>
      </c>
      <c r="D771" t="s">
        <v>3960</v>
      </c>
      <c r="E771" t="s">
        <v>3841</v>
      </c>
      <c r="F771">
        <v>645</v>
      </c>
      <c r="G771">
        <v>645</v>
      </c>
      <c r="H771">
        <v>429</v>
      </c>
      <c r="I771">
        <v>417</v>
      </c>
      <c r="J771">
        <v>615</v>
      </c>
      <c r="K771">
        <v>273</v>
      </c>
      <c r="L771">
        <v>449</v>
      </c>
      <c r="M771">
        <v>196</v>
      </c>
      <c r="N771">
        <v>0.665116279069767</v>
      </c>
      <c r="O771">
        <v>538.30935251798599</v>
      </c>
      <c r="P771">
        <v>0.44390243902439003</v>
      </c>
      <c r="Q771">
        <v>1.0793329219799801</v>
      </c>
      <c r="R771">
        <v>0.16134930048653201</v>
      </c>
      <c r="S771">
        <v>-2.5672044543185901</v>
      </c>
      <c r="T771">
        <v>224.30767590618299</v>
      </c>
      <c r="U771">
        <v>131.62744254474001</v>
      </c>
      <c r="V771">
        <v>2.3855335220470701</v>
      </c>
      <c r="W771">
        <v>0.39337613529595999</v>
      </c>
      <c r="X771">
        <v>0.178059483080203</v>
      </c>
      <c r="Y771">
        <v>0.28376081326526098</v>
      </c>
      <c r="Z771">
        <v>-3.2603362994462999</v>
      </c>
      <c r="AA771">
        <v>2.9412430731795598</v>
      </c>
      <c r="AB771">
        <v>0.25403636580057498</v>
      </c>
      <c r="AC771">
        <v>0</v>
      </c>
      <c r="AD771">
        <v>0</v>
      </c>
      <c r="AE771">
        <v>4</v>
      </c>
      <c r="AF771">
        <v>4</v>
      </c>
    </row>
    <row r="772" spans="1:32" x14ac:dyDescent="0.3">
      <c r="A772" t="s">
        <v>3985</v>
      </c>
      <c r="B772" t="s">
        <v>3986</v>
      </c>
      <c r="C772" t="s">
        <v>29</v>
      </c>
      <c r="D772" t="s">
        <v>3987</v>
      </c>
      <c r="E772" t="s">
        <v>3841</v>
      </c>
      <c r="F772">
        <v>188</v>
      </c>
      <c r="G772">
        <v>188</v>
      </c>
      <c r="H772">
        <v>155</v>
      </c>
      <c r="I772">
        <v>119</v>
      </c>
      <c r="J772">
        <v>260</v>
      </c>
      <c r="K772">
        <v>126</v>
      </c>
      <c r="L772">
        <v>188</v>
      </c>
      <c r="M772">
        <v>0</v>
      </c>
      <c r="N772">
        <v>0.82446808510638303</v>
      </c>
      <c r="O772">
        <v>797.47899159663905</v>
      </c>
      <c r="P772">
        <v>0.484615384615385</v>
      </c>
      <c r="Q772">
        <v>1.0793329219799801</v>
      </c>
      <c r="R772">
        <v>0.16134930048653201</v>
      </c>
      <c r="S772">
        <v>-1.5795843930223401</v>
      </c>
      <c r="T772">
        <v>224.30767590618299</v>
      </c>
      <c r="U772">
        <v>131.62744254474001</v>
      </c>
      <c r="V772">
        <v>4.3544970912553698</v>
      </c>
      <c r="W772">
        <v>0.39337613529595999</v>
      </c>
      <c r="X772">
        <v>0.178059483080203</v>
      </c>
      <c r="Y772">
        <v>0.51240881834037599</v>
      </c>
      <c r="Z772">
        <v>-2.0241067971978399</v>
      </c>
      <c r="AA772">
        <v>5.3595075661921197</v>
      </c>
      <c r="AB772">
        <v>0.51304927413361501</v>
      </c>
      <c r="AC772">
        <v>0</v>
      </c>
      <c r="AD772">
        <v>0</v>
      </c>
      <c r="AE772">
        <v>4</v>
      </c>
      <c r="AF772">
        <v>4</v>
      </c>
    </row>
    <row r="773" spans="1:32" x14ac:dyDescent="0.3">
      <c r="A773" t="s">
        <v>2971</v>
      </c>
      <c r="B773" t="s">
        <v>2972</v>
      </c>
      <c r="C773" t="s">
        <v>2211</v>
      </c>
      <c r="D773" t="s">
        <v>2973</v>
      </c>
      <c r="E773" t="s">
        <v>3841</v>
      </c>
      <c r="F773">
        <v>355</v>
      </c>
      <c r="G773">
        <v>355</v>
      </c>
      <c r="H773">
        <v>188</v>
      </c>
      <c r="I773">
        <v>154</v>
      </c>
      <c r="J773">
        <v>428</v>
      </c>
      <c r="K773">
        <v>195</v>
      </c>
      <c r="L773">
        <v>355</v>
      </c>
      <c r="M773">
        <v>0</v>
      </c>
      <c r="N773">
        <v>0.52957746478873202</v>
      </c>
      <c r="O773">
        <v>1014.41558441558</v>
      </c>
      <c r="P773">
        <v>0.45560747663551399</v>
      </c>
      <c r="Q773">
        <v>1.0793329219799801</v>
      </c>
      <c r="R773">
        <v>0.16134930048653201</v>
      </c>
      <c r="S773">
        <v>-3.4072379336849798</v>
      </c>
      <c r="T773">
        <v>224.30767590618299</v>
      </c>
      <c r="U773">
        <v>131.62744254474001</v>
      </c>
      <c r="V773">
        <v>6.0026077635052602</v>
      </c>
      <c r="W773">
        <v>0.39337613529595999</v>
      </c>
      <c r="X773">
        <v>0.178059483080203</v>
      </c>
      <c r="Y773">
        <v>0.34949748400383401</v>
      </c>
      <c r="Z773">
        <v>-4.3118278707152902</v>
      </c>
      <c r="AA773">
        <v>7.38370323013703</v>
      </c>
      <c r="AB773">
        <v>0.32850299526684001</v>
      </c>
      <c r="AC773">
        <v>0</v>
      </c>
      <c r="AD773">
        <v>0</v>
      </c>
      <c r="AE773">
        <v>4</v>
      </c>
      <c r="AF773">
        <v>4</v>
      </c>
    </row>
    <row r="774" spans="1:32" x14ac:dyDescent="0.3">
      <c r="A774" t="s">
        <v>3189</v>
      </c>
      <c r="B774" t="s">
        <v>3190</v>
      </c>
      <c r="C774" t="s">
        <v>41</v>
      </c>
      <c r="D774" t="s">
        <v>3191</v>
      </c>
      <c r="E774" t="s">
        <v>3841</v>
      </c>
      <c r="F774">
        <v>641</v>
      </c>
      <c r="G774">
        <v>641</v>
      </c>
      <c r="H774">
        <v>413</v>
      </c>
      <c r="I774">
        <v>415</v>
      </c>
      <c r="J774">
        <v>600</v>
      </c>
      <c r="K774">
        <v>286</v>
      </c>
      <c r="L774">
        <v>448</v>
      </c>
      <c r="M774">
        <v>193</v>
      </c>
      <c r="N774">
        <v>0.64430577223088903</v>
      </c>
      <c r="O774">
        <v>527.71084337349396</v>
      </c>
      <c r="P774">
        <v>0.47666666666666702</v>
      </c>
      <c r="Q774">
        <v>1.0793329219799801</v>
      </c>
      <c r="R774">
        <v>0.16134930048653201</v>
      </c>
      <c r="S774">
        <v>-2.6961824342424299</v>
      </c>
      <c r="T774">
        <v>224.30767590618299</v>
      </c>
      <c r="U774">
        <v>131.62744254474001</v>
      </c>
      <c r="V774">
        <v>2.30501452889798</v>
      </c>
      <c r="W774">
        <v>0.39337613529595999</v>
      </c>
      <c r="X774">
        <v>0.178059483080203</v>
      </c>
      <c r="Y774">
        <v>0.46776801734952</v>
      </c>
      <c r="Z774">
        <v>-3.4217813633638898</v>
      </c>
      <c r="AA774">
        <v>2.8423503231101201</v>
      </c>
      <c r="AB774">
        <v>0.46248008726859302</v>
      </c>
      <c r="AC774">
        <v>0</v>
      </c>
      <c r="AD774">
        <v>0</v>
      </c>
      <c r="AE774">
        <v>4</v>
      </c>
      <c r="AF774">
        <v>4</v>
      </c>
    </row>
    <row r="775" spans="1:32" x14ac:dyDescent="0.3">
      <c r="A775" t="s">
        <v>3279</v>
      </c>
      <c r="B775" t="s">
        <v>3280</v>
      </c>
      <c r="C775" t="s">
        <v>108</v>
      </c>
      <c r="D775" t="s">
        <v>3281</v>
      </c>
      <c r="E775" t="s">
        <v>3841</v>
      </c>
      <c r="F775">
        <v>644</v>
      </c>
      <c r="G775">
        <v>644</v>
      </c>
      <c r="H775">
        <v>434</v>
      </c>
      <c r="I775">
        <v>465</v>
      </c>
      <c r="J775">
        <v>627</v>
      </c>
      <c r="K775">
        <v>291</v>
      </c>
      <c r="L775">
        <v>450</v>
      </c>
      <c r="M775">
        <v>194</v>
      </c>
      <c r="N775">
        <v>0.67391304347826098</v>
      </c>
      <c r="O775">
        <v>492.16129032258101</v>
      </c>
      <c r="P775">
        <v>0.46411483253588498</v>
      </c>
      <c r="Q775">
        <v>1.0793329219799801</v>
      </c>
      <c r="R775">
        <v>0.16134930048653201</v>
      </c>
      <c r="S775">
        <v>-2.5126844509348301</v>
      </c>
      <c r="T775">
        <v>224.30767590618299</v>
      </c>
      <c r="U775">
        <v>131.62744254474001</v>
      </c>
      <c r="V775">
        <v>2.0349374662153301</v>
      </c>
      <c r="W775">
        <v>0.39337613529595999</v>
      </c>
      <c r="X775">
        <v>0.178059483080203</v>
      </c>
      <c r="Y775">
        <v>0.39727565202501902</v>
      </c>
      <c r="Z775">
        <v>-3.1920922050956499</v>
      </c>
      <c r="AA775">
        <v>2.5106439465796502</v>
      </c>
      <c r="AB775">
        <v>0.38262619765352202</v>
      </c>
      <c r="AC775">
        <v>0</v>
      </c>
      <c r="AD775">
        <v>0</v>
      </c>
      <c r="AE775">
        <v>4</v>
      </c>
      <c r="AF775">
        <v>4</v>
      </c>
    </row>
    <row r="776" spans="1:32" x14ac:dyDescent="0.3">
      <c r="A776" t="s">
        <v>2815</v>
      </c>
      <c r="B776" t="s">
        <v>2816</v>
      </c>
      <c r="C776" t="s">
        <v>132</v>
      </c>
      <c r="D776" t="s">
        <v>2817</v>
      </c>
      <c r="E776" t="s">
        <v>3841</v>
      </c>
      <c r="F776">
        <v>416</v>
      </c>
      <c r="G776">
        <v>416</v>
      </c>
      <c r="H776">
        <v>240</v>
      </c>
      <c r="I776">
        <v>230</v>
      </c>
      <c r="J776">
        <v>251</v>
      </c>
      <c r="K776">
        <v>145</v>
      </c>
      <c r="L776">
        <v>372</v>
      </c>
      <c r="M776">
        <v>44</v>
      </c>
      <c r="N776">
        <v>0.57692307692307698</v>
      </c>
      <c r="O776">
        <v>398.32608695652198</v>
      </c>
      <c r="P776">
        <v>0.57768924302788804</v>
      </c>
      <c r="Q776">
        <v>1.0793329219799801</v>
      </c>
      <c r="R776">
        <v>0.16134930048653201</v>
      </c>
      <c r="S776">
        <v>-3.1138024369609298</v>
      </c>
      <c r="T776">
        <v>224.30767590618299</v>
      </c>
      <c r="U776">
        <v>131.62744254474001</v>
      </c>
      <c r="V776">
        <v>1.3220526638371</v>
      </c>
      <c r="W776">
        <v>0.39337613529595999</v>
      </c>
      <c r="X776">
        <v>0.178059483080203</v>
      </c>
      <c r="Y776">
        <v>1.03512098622071</v>
      </c>
      <c r="Z776">
        <v>-3.9445270915258699</v>
      </c>
      <c r="AA776">
        <v>1.6350848290015001</v>
      </c>
      <c r="AB776">
        <v>1.1051786425017101</v>
      </c>
      <c r="AC776">
        <v>0</v>
      </c>
      <c r="AD776">
        <v>1</v>
      </c>
      <c r="AE776">
        <v>2</v>
      </c>
      <c r="AF776">
        <v>3</v>
      </c>
    </row>
    <row r="777" spans="1:32" x14ac:dyDescent="0.3">
      <c r="A777" t="s">
        <v>635</v>
      </c>
      <c r="B777" t="s">
        <v>636</v>
      </c>
      <c r="C777" t="s">
        <v>92</v>
      </c>
      <c r="D777" t="s">
        <v>637</v>
      </c>
      <c r="E777" t="s">
        <v>3841</v>
      </c>
      <c r="F777">
        <v>320</v>
      </c>
      <c r="G777">
        <v>320</v>
      </c>
      <c r="H777">
        <v>203</v>
      </c>
      <c r="I777">
        <v>211</v>
      </c>
      <c r="J777">
        <v>335</v>
      </c>
      <c r="K777">
        <v>179</v>
      </c>
      <c r="L777">
        <v>222</v>
      </c>
      <c r="M777">
        <v>98</v>
      </c>
      <c r="N777">
        <v>0.63437500000000002</v>
      </c>
      <c r="O777">
        <v>579.50236966824696</v>
      </c>
      <c r="P777">
        <v>0.53432835820895497</v>
      </c>
      <c r="Q777">
        <v>1.0793329219799801</v>
      </c>
      <c r="R777">
        <v>0.16134930048653201</v>
      </c>
      <c r="S777">
        <v>-2.7577307161435298</v>
      </c>
      <c r="T777">
        <v>224.30767590618299</v>
      </c>
      <c r="U777">
        <v>131.62744254474001</v>
      </c>
      <c r="V777">
        <v>2.6984851099065601</v>
      </c>
      <c r="W777">
        <v>0.39337613529595999</v>
      </c>
      <c r="X777">
        <v>0.178059483080203</v>
      </c>
      <c r="Y777">
        <v>0.79160188760913597</v>
      </c>
      <c r="Z777">
        <v>-3.4988229351997</v>
      </c>
      <c r="AA777">
        <v>3.3256075808767802</v>
      </c>
      <c r="AB777">
        <v>0.82931973026102701</v>
      </c>
      <c r="AC777">
        <v>0</v>
      </c>
      <c r="AD777">
        <v>0</v>
      </c>
      <c r="AE777">
        <v>3</v>
      </c>
      <c r="AF777">
        <v>3</v>
      </c>
    </row>
    <row r="778" spans="1:32" x14ac:dyDescent="0.3">
      <c r="A778" t="s">
        <v>1206</v>
      </c>
      <c r="B778" t="s">
        <v>1207</v>
      </c>
      <c r="C778" t="s">
        <v>584</v>
      </c>
      <c r="D778" t="s">
        <v>1208</v>
      </c>
      <c r="E778" t="s">
        <v>3841</v>
      </c>
      <c r="F778">
        <v>254</v>
      </c>
      <c r="G778">
        <v>254</v>
      </c>
      <c r="H778">
        <v>146</v>
      </c>
      <c r="I778">
        <v>212</v>
      </c>
      <c r="J778">
        <v>438</v>
      </c>
      <c r="K778">
        <v>227</v>
      </c>
      <c r="L778">
        <v>254</v>
      </c>
      <c r="M778">
        <v>0</v>
      </c>
      <c r="N778">
        <v>0.57480314960629897</v>
      </c>
      <c r="O778">
        <v>754.10377358490598</v>
      </c>
      <c r="P778">
        <v>0.51826484018264796</v>
      </c>
      <c r="Q778">
        <v>1.0793329219799801</v>
      </c>
      <c r="R778">
        <v>0.16134930048653201</v>
      </c>
      <c r="S778">
        <v>-3.1269411819718198</v>
      </c>
      <c r="T778">
        <v>224.30767590618299</v>
      </c>
      <c r="U778">
        <v>131.62744254474001</v>
      </c>
      <c r="V778">
        <v>4.0249668871188797</v>
      </c>
      <c r="W778">
        <v>0.39337613529595999</v>
      </c>
      <c r="X778">
        <v>0.178059483080203</v>
      </c>
      <c r="Y778">
        <v>0.70138755165561995</v>
      </c>
      <c r="Z778">
        <v>-3.9609731975149098</v>
      </c>
      <c r="AA778">
        <v>4.9547813414408504</v>
      </c>
      <c r="AB778">
        <v>0.72712475365942597</v>
      </c>
      <c r="AC778">
        <v>0</v>
      </c>
      <c r="AD778">
        <v>0</v>
      </c>
      <c r="AE778">
        <v>3</v>
      </c>
      <c r="AF778">
        <v>3</v>
      </c>
    </row>
    <row r="779" spans="1:32" x14ac:dyDescent="0.3">
      <c r="A779" t="s">
        <v>2005</v>
      </c>
      <c r="B779" t="s">
        <v>2006</v>
      </c>
      <c r="C779" t="s">
        <v>29</v>
      </c>
      <c r="D779" t="s">
        <v>2007</v>
      </c>
      <c r="E779" t="s">
        <v>3841</v>
      </c>
      <c r="F779">
        <v>206</v>
      </c>
      <c r="G779">
        <v>206</v>
      </c>
      <c r="H779">
        <v>168</v>
      </c>
      <c r="I779">
        <v>171</v>
      </c>
      <c r="J779">
        <v>240</v>
      </c>
      <c r="K779">
        <v>131</v>
      </c>
      <c r="L779">
        <v>183</v>
      </c>
      <c r="M779">
        <v>23</v>
      </c>
      <c r="N779">
        <v>0.81553398058252402</v>
      </c>
      <c r="O779">
        <v>512.28070175438597</v>
      </c>
      <c r="P779">
        <v>0.54583333333333295</v>
      </c>
      <c r="Q779">
        <v>1.0793329219799801</v>
      </c>
      <c r="R779">
        <v>0.16134930048653201</v>
      </c>
      <c r="S779">
        <v>-1.63495559386994</v>
      </c>
      <c r="T779">
        <v>224.30767590618299</v>
      </c>
      <c r="U779">
        <v>131.62744254474001</v>
      </c>
      <c r="V779">
        <v>2.1877886577513701</v>
      </c>
      <c r="W779">
        <v>0.39337613529595999</v>
      </c>
      <c r="X779">
        <v>0.178059483080203</v>
      </c>
      <c r="Y779">
        <v>0.85621498726188505</v>
      </c>
      <c r="Z779">
        <v>-2.0934163573670399</v>
      </c>
      <c r="AA779">
        <v>2.6983744942580401</v>
      </c>
      <c r="AB779">
        <v>0.90251357619890504</v>
      </c>
      <c r="AC779">
        <v>0</v>
      </c>
      <c r="AD779">
        <v>0</v>
      </c>
      <c r="AE779">
        <v>3</v>
      </c>
      <c r="AF779">
        <v>3</v>
      </c>
    </row>
    <row r="780" spans="1:32" x14ac:dyDescent="0.3">
      <c r="A780" t="s">
        <v>3162</v>
      </c>
      <c r="B780" t="s">
        <v>3163</v>
      </c>
      <c r="C780" t="s">
        <v>21</v>
      </c>
      <c r="D780" t="s">
        <v>3164</v>
      </c>
      <c r="E780" t="s">
        <v>3841</v>
      </c>
      <c r="F780">
        <v>401</v>
      </c>
      <c r="G780">
        <v>401</v>
      </c>
      <c r="H780">
        <v>235</v>
      </c>
      <c r="I780">
        <v>340</v>
      </c>
      <c r="J780">
        <v>405</v>
      </c>
      <c r="K780">
        <v>208</v>
      </c>
      <c r="L780">
        <v>401</v>
      </c>
      <c r="M780">
        <v>0</v>
      </c>
      <c r="N780">
        <v>0.58603491271820496</v>
      </c>
      <c r="O780">
        <v>434.77941176470603</v>
      </c>
      <c r="P780">
        <v>0.51358024691357995</v>
      </c>
      <c r="Q780">
        <v>1.0793329219799801</v>
      </c>
      <c r="R780">
        <v>0.16134930048653201</v>
      </c>
      <c r="S780">
        <v>-3.05732970502065</v>
      </c>
      <c r="T780">
        <v>224.30767590618299</v>
      </c>
      <c r="U780">
        <v>131.62744254474001</v>
      </c>
      <c r="V780">
        <v>1.5989958612694499</v>
      </c>
      <c r="W780">
        <v>0.39337613529595999</v>
      </c>
      <c r="X780">
        <v>0.178059483080203</v>
      </c>
      <c r="Y780">
        <v>0.67507840379092499</v>
      </c>
      <c r="Z780">
        <v>-3.8738387164785699</v>
      </c>
      <c r="AA780">
        <v>1.9752241344744399</v>
      </c>
      <c r="AB780">
        <v>0.69732169938847399</v>
      </c>
      <c r="AC780">
        <v>0</v>
      </c>
      <c r="AD780">
        <v>0</v>
      </c>
      <c r="AE780">
        <v>3</v>
      </c>
      <c r="AF780">
        <v>3</v>
      </c>
    </row>
    <row r="781" spans="1:32" x14ac:dyDescent="0.3">
      <c r="A781" t="s">
        <v>3674</v>
      </c>
      <c r="B781" t="s">
        <v>3675</v>
      </c>
      <c r="C781" t="s">
        <v>2988</v>
      </c>
      <c r="D781" t="s">
        <v>3676</v>
      </c>
      <c r="E781" t="s">
        <v>3841</v>
      </c>
      <c r="F781">
        <v>496</v>
      </c>
      <c r="G781">
        <v>496</v>
      </c>
      <c r="H781">
        <v>369</v>
      </c>
      <c r="I781">
        <v>316</v>
      </c>
      <c r="J781">
        <v>634</v>
      </c>
      <c r="K781">
        <v>342</v>
      </c>
      <c r="L781">
        <v>399</v>
      </c>
      <c r="M781">
        <v>97</v>
      </c>
      <c r="N781">
        <v>0.74395161290322598</v>
      </c>
      <c r="O781">
        <v>732.31012658227803</v>
      </c>
      <c r="P781">
        <v>0.53943217665615095</v>
      </c>
      <c r="Q781">
        <v>1.0793329219799801</v>
      </c>
      <c r="R781">
        <v>0.16134930048653201</v>
      </c>
      <c r="S781">
        <v>-2.0786040476497099</v>
      </c>
      <c r="T781">
        <v>224.30767590618299</v>
      </c>
      <c r="U781">
        <v>131.62744254474001</v>
      </c>
      <c r="V781">
        <v>3.8593961931868801</v>
      </c>
      <c r="W781">
        <v>0.39337613529595999</v>
      </c>
      <c r="X781">
        <v>0.178059483080203</v>
      </c>
      <c r="Y781">
        <v>0.82026544631944198</v>
      </c>
      <c r="Z781">
        <v>-2.6487425690173301</v>
      </c>
      <c r="AA781">
        <v>4.7514288079146896</v>
      </c>
      <c r="AB781">
        <v>0.86178986575288197</v>
      </c>
      <c r="AC781">
        <v>0</v>
      </c>
      <c r="AD781">
        <v>0</v>
      </c>
      <c r="AE781">
        <v>3</v>
      </c>
      <c r="AF781">
        <v>3</v>
      </c>
    </row>
    <row r="782" spans="1:32" x14ac:dyDescent="0.3">
      <c r="A782" t="s">
        <v>1490</v>
      </c>
      <c r="B782" t="s">
        <v>1491</v>
      </c>
      <c r="C782" t="s">
        <v>1492</v>
      </c>
      <c r="D782" t="s">
        <v>1493</v>
      </c>
      <c r="E782" t="s">
        <v>3841</v>
      </c>
      <c r="F782">
        <v>169</v>
      </c>
      <c r="G782">
        <v>169</v>
      </c>
      <c r="H782">
        <v>158</v>
      </c>
      <c r="I782">
        <v>172</v>
      </c>
      <c r="J782">
        <v>227</v>
      </c>
      <c r="K782">
        <v>164</v>
      </c>
      <c r="L782">
        <v>169</v>
      </c>
      <c r="M782">
        <v>0</v>
      </c>
      <c r="N782">
        <v>0.93491124260354996</v>
      </c>
      <c r="O782">
        <v>481.71511627907</v>
      </c>
      <c r="P782">
        <v>0.72246696035242297</v>
      </c>
      <c r="Q782">
        <v>1.0793329219799801</v>
      </c>
      <c r="R782">
        <v>0.16134930048653201</v>
      </c>
      <c r="S782">
        <v>-0.89508711188051104</v>
      </c>
      <c r="T782">
        <v>224.30767590618299</v>
      </c>
      <c r="U782">
        <v>131.62744254474001</v>
      </c>
      <c r="V782">
        <v>1.9555757932878901</v>
      </c>
      <c r="W782">
        <v>0.39337613529595999</v>
      </c>
      <c r="X782">
        <v>0.178059483080203</v>
      </c>
      <c r="Y782">
        <v>1.8482072359394199</v>
      </c>
      <c r="Z782">
        <v>-1.1673038966514799</v>
      </c>
      <c r="AA782">
        <v>2.4131726074711901</v>
      </c>
      <c r="AB782">
        <v>2.0262443399525298</v>
      </c>
      <c r="AC782">
        <v>2</v>
      </c>
      <c r="AD782">
        <v>0</v>
      </c>
      <c r="AE782">
        <v>0</v>
      </c>
      <c r="AF782">
        <v>2</v>
      </c>
    </row>
    <row r="783" spans="1:32" x14ac:dyDescent="0.3">
      <c r="A783" t="s">
        <v>1097</v>
      </c>
      <c r="B783" t="s">
        <v>1098</v>
      </c>
      <c r="C783" t="s">
        <v>978</v>
      </c>
      <c r="D783" t="s">
        <v>1099</v>
      </c>
      <c r="E783" t="s">
        <v>3841</v>
      </c>
      <c r="F783">
        <v>232</v>
      </c>
      <c r="G783">
        <v>232</v>
      </c>
      <c r="H783">
        <v>188</v>
      </c>
      <c r="I783">
        <v>192</v>
      </c>
      <c r="J783">
        <v>224</v>
      </c>
      <c r="K783">
        <v>148</v>
      </c>
      <c r="L783">
        <v>176</v>
      </c>
      <c r="M783">
        <v>56</v>
      </c>
      <c r="N783">
        <v>0.81034482758620696</v>
      </c>
      <c r="O783">
        <v>425.83333333333297</v>
      </c>
      <c r="P783">
        <v>0.66071428571428603</v>
      </c>
      <c r="Q783">
        <v>1.0793329219799801</v>
      </c>
      <c r="R783">
        <v>0.16134930048653201</v>
      </c>
      <c r="S783">
        <v>-1.6671165823630401</v>
      </c>
      <c r="T783">
        <v>224.30767590618299</v>
      </c>
      <c r="U783">
        <v>131.62744254474001</v>
      </c>
      <c r="V783">
        <v>1.53103071465246</v>
      </c>
      <c r="W783">
        <v>0.39337613529595999</v>
      </c>
      <c r="X783">
        <v>0.178059483080203</v>
      </c>
      <c r="Y783">
        <v>1.5013979923659</v>
      </c>
      <c r="Z783">
        <v>-2.1336730961218802</v>
      </c>
      <c r="AA783">
        <v>1.8917499131142399</v>
      </c>
      <c r="AB783">
        <v>1.6333781490349699</v>
      </c>
      <c r="AC783">
        <v>0</v>
      </c>
      <c r="AD783">
        <v>1</v>
      </c>
      <c r="AE783">
        <v>1</v>
      </c>
      <c r="AF783">
        <v>2</v>
      </c>
    </row>
    <row r="784" spans="1:32" x14ac:dyDescent="0.3">
      <c r="A784" t="s">
        <v>477</v>
      </c>
      <c r="B784" t="s">
        <v>478</v>
      </c>
      <c r="C784" t="s">
        <v>132</v>
      </c>
      <c r="D784" t="s">
        <v>479</v>
      </c>
      <c r="E784" t="s">
        <v>3841</v>
      </c>
      <c r="F784">
        <v>187</v>
      </c>
      <c r="G784">
        <v>187</v>
      </c>
      <c r="H784">
        <v>155</v>
      </c>
      <c r="I784">
        <v>196</v>
      </c>
      <c r="J784">
        <v>407</v>
      </c>
      <c r="K784">
        <v>254</v>
      </c>
      <c r="L784">
        <v>187</v>
      </c>
      <c r="M784">
        <v>0</v>
      </c>
      <c r="N784">
        <v>0.82887700534759401</v>
      </c>
      <c r="O784">
        <v>757.93367346938805</v>
      </c>
      <c r="P784">
        <v>0.62407862407862402</v>
      </c>
      <c r="Q784">
        <v>1.0793329219799801</v>
      </c>
      <c r="R784">
        <v>0.16134930048653201</v>
      </c>
      <c r="S784">
        <v>-1.5522590793834501</v>
      </c>
      <c r="T784">
        <v>224.30767590618299</v>
      </c>
      <c r="U784">
        <v>131.62744254474001</v>
      </c>
      <c r="V784">
        <v>4.05406340233211</v>
      </c>
      <c r="W784">
        <v>0.39337613529595999</v>
      </c>
      <c r="X784">
        <v>0.178059483080203</v>
      </c>
      <c r="Y784">
        <v>1.29564842485109</v>
      </c>
      <c r="Z784">
        <v>-1.9899029973739899</v>
      </c>
      <c r="AA784">
        <v>4.9905174366692897</v>
      </c>
      <c r="AB784">
        <v>1.4003046356545701</v>
      </c>
      <c r="AC784">
        <v>0</v>
      </c>
      <c r="AD784">
        <v>0</v>
      </c>
      <c r="AE784">
        <v>2</v>
      </c>
      <c r="AF784">
        <v>2</v>
      </c>
    </row>
    <row r="785" spans="1:32" x14ac:dyDescent="0.3">
      <c r="A785" t="s">
        <v>2700</v>
      </c>
      <c r="B785" t="s">
        <v>2701</v>
      </c>
      <c r="C785" t="s">
        <v>233</v>
      </c>
      <c r="D785" t="s">
        <v>2702</v>
      </c>
      <c r="E785" t="s">
        <v>3841</v>
      </c>
      <c r="F785">
        <v>322</v>
      </c>
      <c r="G785">
        <v>322</v>
      </c>
      <c r="H785">
        <v>218</v>
      </c>
      <c r="I785">
        <v>210</v>
      </c>
      <c r="J785">
        <v>386</v>
      </c>
      <c r="K785">
        <v>236</v>
      </c>
      <c r="L785">
        <v>224</v>
      </c>
      <c r="M785">
        <v>98</v>
      </c>
      <c r="N785">
        <v>0.67701863354037295</v>
      </c>
      <c r="O785">
        <v>670.90476190476204</v>
      </c>
      <c r="P785">
        <v>0.61139896373057001</v>
      </c>
      <c r="Q785">
        <v>1.0793329219799801</v>
      </c>
      <c r="R785">
        <v>0.16134930048653201</v>
      </c>
      <c r="S785">
        <v>-2.4934368306926098</v>
      </c>
      <c r="T785">
        <v>224.30767590618299</v>
      </c>
      <c r="U785">
        <v>131.62744254474001</v>
      </c>
      <c r="V785">
        <v>3.3928873596915801</v>
      </c>
      <c r="W785">
        <v>0.39337613529595999</v>
      </c>
      <c r="X785">
        <v>0.178059483080203</v>
      </c>
      <c r="Y785">
        <v>1.22443817460936</v>
      </c>
      <c r="Z785">
        <v>-3.1679994624267098</v>
      </c>
      <c r="AA785">
        <v>4.1784665828329901</v>
      </c>
      <c r="AB785">
        <v>1.31963752459811</v>
      </c>
      <c r="AC785">
        <v>0</v>
      </c>
      <c r="AD785">
        <v>0</v>
      </c>
      <c r="AE785">
        <v>2</v>
      </c>
      <c r="AF785">
        <v>2</v>
      </c>
    </row>
    <row r="786" spans="1:32" x14ac:dyDescent="0.3">
      <c r="A786" t="s">
        <v>1614</v>
      </c>
      <c r="B786" t="s">
        <v>1615</v>
      </c>
      <c r="C786" t="s">
        <v>627</v>
      </c>
      <c r="D786" t="s">
        <v>1616</v>
      </c>
      <c r="E786" t="s">
        <v>3841</v>
      </c>
      <c r="F786">
        <v>121</v>
      </c>
      <c r="G786">
        <v>121</v>
      </c>
      <c r="H786">
        <v>95</v>
      </c>
      <c r="I786">
        <v>73</v>
      </c>
      <c r="J786">
        <v>200</v>
      </c>
      <c r="K786">
        <v>142</v>
      </c>
      <c r="L786">
        <v>80</v>
      </c>
      <c r="M786">
        <v>41</v>
      </c>
      <c r="N786">
        <v>0.78512396694214903</v>
      </c>
      <c r="O786">
        <v>1000</v>
      </c>
      <c r="P786">
        <v>0.71</v>
      </c>
      <c r="Q786">
        <v>1.0793329219799801</v>
      </c>
      <c r="R786">
        <v>0.16134930048653201</v>
      </c>
      <c r="S786">
        <v>-1.82342876077353</v>
      </c>
      <c r="T786">
        <v>224.30767590618299</v>
      </c>
      <c r="U786">
        <v>131.62744254474001</v>
      </c>
      <c r="V786">
        <v>5.8930896862951503</v>
      </c>
      <c r="W786">
        <v>0.39337613529595999</v>
      </c>
      <c r="X786">
        <v>0.178059483080203</v>
      </c>
      <c r="Y786">
        <v>1.7781915303069</v>
      </c>
      <c r="Z786">
        <v>-2.3293330812563902</v>
      </c>
      <c r="AA786">
        <v>7.2491940489607103</v>
      </c>
      <c r="AB786">
        <v>1.9469304113708501</v>
      </c>
      <c r="AC786">
        <v>0</v>
      </c>
      <c r="AD786">
        <v>0</v>
      </c>
      <c r="AE786">
        <v>1</v>
      </c>
      <c r="AF786">
        <v>1</v>
      </c>
    </row>
    <row r="787" spans="1:32" x14ac:dyDescent="0.3">
      <c r="A787" t="s">
        <v>1961</v>
      </c>
      <c r="B787" t="s">
        <v>1962</v>
      </c>
      <c r="C787" t="s">
        <v>1076</v>
      </c>
      <c r="D787" t="s">
        <v>1963</v>
      </c>
      <c r="E787" t="s">
        <v>3841</v>
      </c>
      <c r="F787">
        <v>223</v>
      </c>
      <c r="G787">
        <v>223</v>
      </c>
      <c r="H787">
        <v>183</v>
      </c>
      <c r="I787">
        <v>180</v>
      </c>
      <c r="J787">
        <v>269</v>
      </c>
      <c r="K787">
        <v>184</v>
      </c>
      <c r="L787">
        <v>169</v>
      </c>
      <c r="M787">
        <v>54</v>
      </c>
      <c r="N787">
        <v>0.820627802690583</v>
      </c>
      <c r="O787">
        <v>545.47222222222194</v>
      </c>
      <c r="P787">
        <v>0.68401486988847604</v>
      </c>
      <c r="Q787">
        <v>1.0793329219799801</v>
      </c>
      <c r="R787">
        <v>0.16134930048653201</v>
      </c>
      <c r="S787">
        <v>-1.60338544083736</v>
      </c>
      <c r="T787">
        <v>224.30767590618299</v>
      </c>
      <c r="U787">
        <v>131.62744254474001</v>
      </c>
      <c r="V787">
        <v>2.4399512754103299</v>
      </c>
      <c r="W787">
        <v>0.39337613529595999</v>
      </c>
      <c r="X787">
        <v>0.178059483080203</v>
      </c>
      <c r="Y787">
        <v>1.63225642108376</v>
      </c>
      <c r="Z787">
        <v>-2.0538991825962598</v>
      </c>
      <c r="AA787">
        <v>3.0080785001046002</v>
      </c>
      <c r="AB787">
        <v>1.7816148335884601</v>
      </c>
      <c r="AC787">
        <v>0</v>
      </c>
      <c r="AD787">
        <v>0</v>
      </c>
      <c r="AE787">
        <v>1</v>
      </c>
      <c r="AF787">
        <v>1</v>
      </c>
    </row>
    <row r="788" spans="1:32" x14ac:dyDescent="0.3">
      <c r="A788" t="s">
        <v>2993</v>
      </c>
      <c r="B788" t="s">
        <v>2994</v>
      </c>
      <c r="C788" t="s">
        <v>346</v>
      </c>
      <c r="D788" t="s">
        <v>2995</v>
      </c>
      <c r="E788" t="s">
        <v>3841</v>
      </c>
      <c r="F788">
        <v>108</v>
      </c>
      <c r="G788">
        <v>108</v>
      </c>
      <c r="H788">
        <v>84</v>
      </c>
      <c r="I788">
        <v>110</v>
      </c>
      <c r="J788">
        <v>220</v>
      </c>
      <c r="K788">
        <v>147</v>
      </c>
      <c r="L788">
        <v>108</v>
      </c>
      <c r="M788">
        <v>0</v>
      </c>
      <c r="N788">
        <v>0.77777777777777801</v>
      </c>
      <c r="O788">
        <v>730</v>
      </c>
      <c r="P788">
        <v>0.66818181818181799</v>
      </c>
      <c r="Q788">
        <v>1.0793329219799801</v>
      </c>
      <c r="R788">
        <v>0.16134930048653201</v>
      </c>
      <c r="S788">
        <v>-1.8689584850562999</v>
      </c>
      <c r="T788">
        <v>224.30767590618299</v>
      </c>
      <c r="U788">
        <v>131.62744254474001</v>
      </c>
      <c r="V788">
        <v>3.8418456996300798</v>
      </c>
      <c r="W788">
        <v>0.39337613529595999</v>
      </c>
      <c r="X788">
        <v>0.178059483080203</v>
      </c>
      <c r="Y788">
        <v>1.5433364072054401</v>
      </c>
      <c r="Z788">
        <v>-2.38632381138973</v>
      </c>
      <c r="AA788">
        <v>4.7298734393609196</v>
      </c>
      <c r="AB788">
        <v>1.68088606757071</v>
      </c>
      <c r="AC788">
        <v>0</v>
      </c>
      <c r="AD788">
        <v>0</v>
      </c>
      <c r="AE788">
        <v>1</v>
      </c>
      <c r="AF788">
        <v>1</v>
      </c>
    </row>
    <row r="789" spans="1:32" x14ac:dyDescent="0.3">
      <c r="A789" t="s">
        <v>2222</v>
      </c>
      <c r="B789" t="s">
        <v>2223</v>
      </c>
      <c r="C789" t="s">
        <v>17</v>
      </c>
      <c r="D789" t="s">
        <v>2224</v>
      </c>
      <c r="E789" t="s">
        <v>3841</v>
      </c>
      <c r="F789">
        <v>206</v>
      </c>
      <c r="G789">
        <v>206</v>
      </c>
      <c r="H789">
        <v>153</v>
      </c>
      <c r="I789">
        <v>139</v>
      </c>
      <c r="J789">
        <v>214</v>
      </c>
      <c r="K789">
        <v>160</v>
      </c>
      <c r="L789">
        <v>112</v>
      </c>
      <c r="M789">
        <v>94</v>
      </c>
      <c r="N789">
        <v>0.74271844660194197</v>
      </c>
      <c r="O789">
        <v>561.94244604316498</v>
      </c>
      <c r="P789">
        <v>0.74766355140186902</v>
      </c>
      <c r="Q789">
        <v>1.0793329219799801</v>
      </c>
      <c r="R789">
        <v>0.16134930048653201</v>
      </c>
      <c r="S789">
        <v>-2.0862468840150701</v>
      </c>
      <c r="T789">
        <v>224.30767590618299</v>
      </c>
      <c r="U789">
        <v>131.62744254474001</v>
      </c>
      <c r="V789">
        <v>2.5650788590093598</v>
      </c>
      <c r="W789">
        <v>0.39337613529595999</v>
      </c>
      <c r="X789">
        <v>0.178059483080203</v>
      </c>
      <c r="Y789">
        <v>1.9897138303289901</v>
      </c>
      <c r="Z789">
        <v>-2.6583093044108099</v>
      </c>
      <c r="AA789">
        <v>3.1617591457224701</v>
      </c>
      <c r="AB789">
        <v>2.1865432874509101</v>
      </c>
      <c r="AC789">
        <v>0</v>
      </c>
      <c r="AD789">
        <v>0</v>
      </c>
      <c r="AE789">
        <v>0</v>
      </c>
      <c r="AF789">
        <v>0</v>
      </c>
    </row>
    <row r="790" spans="1:32" x14ac:dyDescent="0.3">
      <c r="A790" t="s">
        <v>4021</v>
      </c>
      <c r="B790" t="s">
        <v>4022</v>
      </c>
      <c r="C790" t="s">
        <v>233</v>
      </c>
      <c r="D790" t="s">
        <v>4023</v>
      </c>
      <c r="E790" t="s">
        <v>3841</v>
      </c>
      <c r="F790">
        <v>537</v>
      </c>
      <c r="G790">
        <v>537</v>
      </c>
      <c r="H790">
        <v>246</v>
      </c>
      <c r="I790">
        <v>167</v>
      </c>
      <c r="J790">
        <v>370</v>
      </c>
      <c r="K790">
        <v>287</v>
      </c>
      <c r="L790">
        <v>331</v>
      </c>
      <c r="M790">
        <v>206</v>
      </c>
      <c r="N790">
        <v>0.458100558659218</v>
      </c>
      <c r="O790">
        <v>808.68263473053901</v>
      </c>
      <c r="P790">
        <v>0.77567567567567597</v>
      </c>
      <c r="Q790">
        <v>1.0793329219799801</v>
      </c>
      <c r="R790">
        <v>0.16134930048653201</v>
      </c>
      <c r="S790">
        <v>-3.8502327648617101</v>
      </c>
      <c r="T790">
        <v>224.30767590618299</v>
      </c>
      <c r="U790">
        <v>131.62744254474001</v>
      </c>
      <c r="V790">
        <v>4.4396134083189098</v>
      </c>
      <c r="W790">
        <v>0.39337613529595999</v>
      </c>
      <c r="X790">
        <v>0.178059483080203</v>
      </c>
      <c r="Y790">
        <v>2.1470327430273302</v>
      </c>
      <c r="Z790">
        <v>-4.8663359260958803</v>
      </c>
      <c r="AA790">
        <v>5.4640467108211404</v>
      </c>
      <c r="AB790">
        <v>2.3647544601239598</v>
      </c>
      <c r="AC790">
        <v>0</v>
      </c>
      <c r="AD790">
        <v>0</v>
      </c>
      <c r="AE790">
        <v>0</v>
      </c>
      <c r="AF790">
        <v>0</v>
      </c>
    </row>
    <row r="791" spans="1:32" x14ac:dyDescent="0.3">
      <c r="A791" t="s">
        <v>2688</v>
      </c>
      <c r="B791" t="s">
        <v>2689</v>
      </c>
      <c r="C791" t="s">
        <v>69</v>
      </c>
      <c r="D791" t="s">
        <v>2690</v>
      </c>
      <c r="E791" t="s">
        <v>3841</v>
      </c>
      <c r="F791">
        <v>182</v>
      </c>
      <c r="G791">
        <v>182</v>
      </c>
      <c r="H791">
        <v>146</v>
      </c>
      <c r="I791">
        <v>152</v>
      </c>
      <c r="J791">
        <v>264</v>
      </c>
      <c r="K791">
        <v>193</v>
      </c>
      <c r="L791">
        <v>182</v>
      </c>
      <c r="M791">
        <v>0</v>
      </c>
      <c r="N791">
        <v>0.80219780219780201</v>
      </c>
      <c r="O791">
        <v>633.94736842105306</v>
      </c>
      <c r="P791">
        <v>0.73106060606060597</v>
      </c>
      <c r="Q791">
        <v>1.0793329219799801</v>
      </c>
      <c r="R791">
        <v>0.16134930048653201</v>
      </c>
      <c r="S791">
        <v>-1.7176096763141</v>
      </c>
      <c r="T791">
        <v>224.30767590618299</v>
      </c>
      <c r="U791">
        <v>131.62744254474001</v>
      </c>
      <c r="V791">
        <v>3.1121146517424099</v>
      </c>
      <c r="W791">
        <v>0.39337613529595999</v>
      </c>
      <c r="X791">
        <v>0.178059483080203</v>
      </c>
      <c r="Y791">
        <v>1.8964700162166801</v>
      </c>
      <c r="Z791">
        <v>-2.1968766040783501</v>
      </c>
      <c r="AA791">
        <v>3.8336239047567102</v>
      </c>
      <c r="AB791">
        <v>2.0809165120528101</v>
      </c>
      <c r="AC791">
        <v>0</v>
      </c>
      <c r="AD791">
        <v>0</v>
      </c>
      <c r="AE791">
        <v>0</v>
      </c>
      <c r="AF791">
        <v>0</v>
      </c>
    </row>
  </sheetData>
  <autoFilter ref="A1:AF791" xr:uid="{00000000-0001-0000-0100-000000000000}">
    <sortState xmlns:xlrd2="http://schemas.microsoft.com/office/spreadsheetml/2017/richdata2" ref="A2:AF791">
      <sortCondition descending="1" ref="AF1:AF791"/>
    </sortState>
  </autoFilter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0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11.44140625" defaultRowHeight="14.4" x14ac:dyDescent="0.3"/>
  <cols>
    <col min="2" max="2" width="32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3811</v>
      </c>
      <c r="F1" s="1" t="s">
        <v>3814</v>
      </c>
      <c r="G1" s="1" t="s">
        <v>4069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</row>
    <row r="2" spans="1:12" x14ac:dyDescent="0.3">
      <c r="A2" t="s">
        <v>15</v>
      </c>
      <c r="B2" t="s">
        <v>16</v>
      </c>
      <c r="C2" t="s">
        <v>17</v>
      </c>
      <c r="D2" t="s">
        <v>18</v>
      </c>
      <c r="E2" t="s">
        <v>3841</v>
      </c>
      <c r="F2">
        <v>1062</v>
      </c>
      <c r="G2">
        <v>448.154</v>
      </c>
      <c r="H2">
        <v>248.09450000000001</v>
      </c>
      <c r="I2">
        <v>87.809950200000003</v>
      </c>
      <c r="J2">
        <v>2.2783238066339302</v>
      </c>
      <c r="K2">
        <v>2.5949833515038798</v>
      </c>
      <c r="L2">
        <v>10</v>
      </c>
    </row>
    <row r="3" spans="1:12" x14ac:dyDescent="0.3">
      <c r="A3" t="s">
        <v>27</v>
      </c>
      <c r="B3" t="s">
        <v>28</v>
      </c>
      <c r="C3" t="s">
        <v>29</v>
      </c>
      <c r="D3" t="s">
        <v>30</v>
      </c>
      <c r="E3" t="s">
        <v>3841</v>
      </c>
      <c r="F3">
        <v>481</v>
      </c>
      <c r="G3">
        <v>477.00400000000002</v>
      </c>
      <c r="H3">
        <v>248.09450000000001</v>
      </c>
      <c r="I3">
        <v>87.809950200000003</v>
      </c>
      <c r="J3">
        <v>2.60687427197744</v>
      </c>
      <c r="K3">
        <v>2.9624804126793198</v>
      </c>
      <c r="L3">
        <v>10</v>
      </c>
    </row>
    <row r="4" spans="1:12" x14ac:dyDescent="0.3">
      <c r="A4" t="s">
        <v>59</v>
      </c>
      <c r="B4" t="s">
        <v>60</v>
      </c>
      <c r="C4" t="s">
        <v>61</v>
      </c>
      <c r="D4" t="s">
        <v>62</v>
      </c>
      <c r="E4" t="s">
        <v>3841</v>
      </c>
      <c r="F4">
        <v>463</v>
      </c>
      <c r="G4">
        <v>471.29899999999998</v>
      </c>
      <c r="H4">
        <v>248.09450000000001</v>
      </c>
      <c r="I4">
        <v>87.809950200000003</v>
      </c>
      <c r="J4">
        <v>2.5419044139259701</v>
      </c>
      <c r="K4">
        <v>2.8898089834243499</v>
      </c>
      <c r="L4">
        <v>10</v>
      </c>
    </row>
    <row r="5" spans="1:12" x14ac:dyDescent="0.3">
      <c r="A5" t="s">
        <v>71</v>
      </c>
      <c r="B5" t="s">
        <v>72</v>
      </c>
      <c r="C5" t="s">
        <v>73</v>
      </c>
      <c r="D5" t="s">
        <v>74</v>
      </c>
      <c r="E5" t="s">
        <v>3841</v>
      </c>
      <c r="F5">
        <v>407</v>
      </c>
      <c r="G5">
        <v>407</v>
      </c>
      <c r="H5">
        <v>248.09450000000001</v>
      </c>
      <c r="I5">
        <v>87.809950200000003</v>
      </c>
      <c r="J5">
        <v>1.80965254664272</v>
      </c>
      <c r="K5">
        <v>2.07075548129197</v>
      </c>
      <c r="L5">
        <v>10</v>
      </c>
    </row>
    <row r="6" spans="1:12" x14ac:dyDescent="0.3">
      <c r="A6" t="s">
        <v>102</v>
      </c>
      <c r="B6" t="s">
        <v>103</v>
      </c>
      <c r="C6" t="s">
        <v>104</v>
      </c>
      <c r="D6" t="s">
        <v>105</v>
      </c>
      <c r="E6" t="s">
        <v>3841</v>
      </c>
      <c r="F6">
        <v>421</v>
      </c>
      <c r="G6">
        <v>420.892</v>
      </c>
      <c r="H6">
        <v>248.09450000000001</v>
      </c>
      <c r="I6">
        <v>87.809950200000003</v>
      </c>
      <c r="J6">
        <v>1.96785785217311</v>
      </c>
      <c r="K6">
        <v>2.2477145514427201</v>
      </c>
      <c r="L6">
        <v>10</v>
      </c>
    </row>
    <row r="7" spans="1:12" x14ac:dyDescent="0.3">
      <c r="A7" t="s">
        <v>118</v>
      </c>
      <c r="B7" t="s">
        <v>119</v>
      </c>
      <c r="C7" t="s">
        <v>120</v>
      </c>
      <c r="D7" t="s">
        <v>121</v>
      </c>
      <c r="E7" t="s">
        <v>3841</v>
      </c>
      <c r="F7">
        <v>638</v>
      </c>
      <c r="G7">
        <v>409.44900000000001</v>
      </c>
      <c r="H7">
        <v>248.09450000000001</v>
      </c>
      <c r="I7">
        <v>87.809950200000003</v>
      </c>
      <c r="J7">
        <v>1.83754232444605</v>
      </c>
      <c r="K7">
        <v>2.1019513323428698</v>
      </c>
      <c r="L7">
        <v>10</v>
      </c>
    </row>
    <row r="8" spans="1:12" x14ac:dyDescent="0.3">
      <c r="A8" t="s">
        <v>130</v>
      </c>
      <c r="B8" t="s">
        <v>131</v>
      </c>
      <c r="C8" t="s">
        <v>132</v>
      </c>
      <c r="D8" t="s">
        <v>133</v>
      </c>
      <c r="E8" t="s">
        <v>3841</v>
      </c>
      <c r="F8">
        <v>454</v>
      </c>
      <c r="G8">
        <v>447.952</v>
      </c>
      <c r="H8">
        <v>248.09450000000001</v>
      </c>
      <c r="I8">
        <v>87.809950200000003</v>
      </c>
      <c r="J8">
        <v>2.2760233839649802</v>
      </c>
      <c r="K8">
        <v>2.5924102351656702</v>
      </c>
      <c r="L8">
        <v>10</v>
      </c>
    </row>
    <row r="9" spans="1:12" x14ac:dyDescent="0.3">
      <c r="A9" t="s">
        <v>327</v>
      </c>
      <c r="B9" t="s">
        <v>328</v>
      </c>
      <c r="C9" t="s">
        <v>132</v>
      </c>
      <c r="D9" t="s">
        <v>329</v>
      </c>
      <c r="E9" t="s">
        <v>3841</v>
      </c>
      <c r="F9">
        <v>523</v>
      </c>
      <c r="G9">
        <v>522.89200000000005</v>
      </c>
      <c r="H9">
        <v>248.09450000000001</v>
      </c>
      <c r="I9">
        <v>87.809950200000003</v>
      </c>
      <c r="J9">
        <v>3.1294574176856802</v>
      </c>
      <c r="K9">
        <v>3.5470109202432099</v>
      </c>
      <c r="L9">
        <v>10</v>
      </c>
    </row>
    <row r="10" spans="1:12" x14ac:dyDescent="0.3">
      <c r="A10" t="s">
        <v>344</v>
      </c>
      <c r="B10" t="s">
        <v>345</v>
      </c>
      <c r="C10" t="s">
        <v>346</v>
      </c>
      <c r="D10" t="s">
        <v>347</v>
      </c>
      <c r="E10" t="s">
        <v>3841</v>
      </c>
      <c r="F10">
        <v>409</v>
      </c>
      <c r="G10">
        <v>479.459</v>
      </c>
      <c r="H10">
        <v>248.09450000000001</v>
      </c>
      <c r="I10">
        <v>87.809950200000003</v>
      </c>
      <c r="J10">
        <v>2.6348323791669799</v>
      </c>
      <c r="K10">
        <v>2.99375269292839</v>
      </c>
      <c r="L10">
        <v>10</v>
      </c>
    </row>
    <row r="11" spans="1:12" x14ac:dyDescent="0.3">
      <c r="A11" t="s">
        <v>483</v>
      </c>
      <c r="B11" t="s">
        <v>484</v>
      </c>
      <c r="C11" t="s">
        <v>485</v>
      </c>
      <c r="D11" t="s">
        <v>486</v>
      </c>
      <c r="E11" t="s">
        <v>3841</v>
      </c>
      <c r="F11">
        <v>1081</v>
      </c>
      <c r="G11">
        <v>460.63200000000001</v>
      </c>
      <c r="H11">
        <v>248.09450000000001</v>
      </c>
      <c r="I11">
        <v>87.809950200000003</v>
      </c>
      <c r="J11">
        <v>2.4204261534816398</v>
      </c>
      <c r="K11">
        <v>2.7539306072871499</v>
      </c>
      <c r="L11">
        <v>10</v>
      </c>
    </row>
    <row r="12" spans="1:12" x14ac:dyDescent="0.3">
      <c r="A12" t="s">
        <v>494</v>
      </c>
      <c r="B12" t="s">
        <v>495</v>
      </c>
      <c r="C12" t="s">
        <v>77</v>
      </c>
      <c r="D12" t="s">
        <v>496</v>
      </c>
      <c r="E12" t="s">
        <v>3841</v>
      </c>
      <c r="F12">
        <v>1352</v>
      </c>
      <c r="G12">
        <v>551.03300000000002</v>
      </c>
      <c r="H12">
        <v>248.09450000000001</v>
      </c>
      <c r="I12">
        <v>87.809950200000003</v>
      </c>
      <c r="J12">
        <v>3.4499336272257701</v>
      </c>
      <c r="K12">
        <v>3.9054765978355199</v>
      </c>
      <c r="L12">
        <v>10</v>
      </c>
    </row>
    <row r="13" spans="1:12" x14ac:dyDescent="0.3">
      <c r="A13" t="s">
        <v>513</v>
      </c>
      <c r="B13" t="s">
        <v>514</v>
      </c>
      <c r="C13" t="s">
        <v>417</v>
      </c>
      <c r="D13" t="s">
        <v>515</v>
      </c>
      <c r="E13" t="s">
        <v>3841</v>
      </c>
      <c r="F13">
        <v>488</v>
      </c>
      <c r="G13">
        <v>487.14699999999999</v>
      </c>
      <c r="H13">
        <v>248.09450000000001</v>
      </c>
      <c r="I13">
        <v>87.809950200000003</v>
      </c>
      <c r="J13">
        <v>2.7223850993597298</v>
      </c>
      <c r="K13">
        <v>3.0916839721768001</v>
      </c>
      <c r="L13">
        <v>10</v>
      </c>
    </row>
    <row r="14" spans="1:12" x14ac:dyDescent="0.3">
      <c r="A14" t="s">
        <v>594</v>
      </c>
      <c r="B14" t="s">
        <v>595</v>
      </c>
      <c r="C14" t="s">
        <v>53</v>
      </c>
      <c r="D14" t="s">
        <v>596</v>
      </c>
      <c r="E14" t="s">
        <v>3841</v>
      </c>
      <c r="F14">
        <v>466</v>
      </c>
      <c r="G14">
        <v>418.01600000000002</v>
      </c>
      <c r="H14">
        <v>248.09450000000001</v>
      </c>
      <c r="I14">
        <v>87.809950200000003</v>
      </c>
      <c r="J14">
        <v>1.93510529971807</v>
      </c>
      <c r="K14">
        <v>2.2110794891224201</v>
      </c>
      <c r="L14">
        <v>10</v>
      </c>
    </row>
    <row r="15" spans="1:12" x14ac:dyDescent="0.3">
      <c r="A15" t="s">
        <v>793</v>
      </c>
      <c r="B15" t="s">
        <v>794</v>
      </c>
      <c r="C15" t="s">
        <v>293</v>
      </c>
      <c r="D15" t="s">
        <v>795</v>
      </c>
      <c r="E15" t="s">
        <v>3841</v>
      </c>
      <c r="F15">
        <v>470</v>
      </c>
      <c r="G15">
        <v>413.81900000000002</v>
      </c>
      <c r="H15">
        <v>248.09450000000001</v>
      </c>
      <c r="I15">
        <v>87.809950200000003</v>
      </c>
      <c r="J15">
        <v>1.8873088940665399</v>
      </c>
      <c r="K15">
        <v>2.15761726500619</v>
      </c>
      <c r="L15">
        <v>10</v>
      </c>
    </row>
    <row r="16" spans="1:12" x14ac:dyDescent="0.3">
      <c r="A16" t="s">
        <v>927</v>
      </c>
      <c r="B16" t="s">
        <v>928</v>
      </c>
      <c r="C16" t="s">
        <v>21</v>
      </c>
      <c r="D16" t="s">
        <v>929</v>
      </c>
      <c r="E16" t="s">
        <v>3841</v>
      </c>
      <c r="F16">
        <v>494</v>
      </c>
      <c r="G16">
        <v>490.65199999999999</v>
      </c>
      <c r="H16">
        <v>248.09450000000001</v>
      </c>
      <c r="I16">
        <v>87.809950200000003</v>
      </c>
      <c r="J16">
        <v>2.7623008491354302</v>
      </c>
      <c r="K16">
        <v>3.1363313621047002</v>
      </c>
      <c r="L16">
        <v>10</v>
      </c>
    </row>
    <row r="17" spans="1:12" x14ac:dyDescent="0.3">
      <c r="A17" t="s">
        <v>935</v>
      </c>
      <c r="B17" t="s">
        <v>936</v>
      </c>
      <c r="C17" t="s">
        <v>937</v>
      </c>
      <c r="D17" t="s">
        <v>929</v>
      </c>
      <c r="E17" t="s">
        <v>3841</v>
      </c>
      <c r="F17">
        <v>451</v>
      </c>
      <c r="G17">
        <v>402.29199999999997</v>
      </c>
      <c r="H17">
        <v>248.09450000000001</v>
      </c>
      <c r="I17">
        <v>87.809950200000003</v>
      </c>
      <c r="J17">
        <v>1.7560367549325899</v>
      </c>
      <c r="K17">
        <v>2.0107840371320398</v>
      </c>
      <c r="L17">
        <v>10</v>
      </c>
    </row>
    <row r="18" spans="1:12" x14ac:dyDescent="0.3">
      <c r="A18" t="s">
        <v>1015</v>
      </c>
      <c r="B18" t="s">
        <v>1016</v>
      </c>
      <c r="C18" t="s">
        <v>33</v>
      </c>
      <c r="D18" t="s">
        <v>1017</v>
      </c>
      <c r="E18" t="s">
        <v>3841</v>
      </c>
      <c r="F18">
        <v>1153</v>
      </c>
      <c r="G18">
        <v>464.30599999999998</v>
      </c>
      <c r="H18">
        <v>248.09450000000001</v>
      </c>
      <c r="I18">
        <v>87.809950200000003</v>
      </c>
      <c r="J18">
        <v>2.46226651430216</v>
      </c>
      <c r="K18">
        <v>2.8007307529633501</v>
      </c>
      <c r="L18">
        <v>10</v>
      </c>
    </row>
    <row r="19" spans="1:12" x14ac:dyDescent="0.3">
      <c r="A19" t="s">
        <v>1040</v>
      </c>
      <c r="B19" t="s">
        <v>1041</v>
      </c>
      <c r="C19" t="s">
        <v>452</v>
      </c>
      <c r="D19" t="s">
        <v>1042</v>
      </c>
      <c r="E19" t="s">
        <v>3841</v>
      </c>
      <c r="F19">
        <v>632</v>
      </c>
      <c r="G19">
        <v>400.78199999999998</v>
      </c>
      <c r="H19">
        <v>248.09450000000001</v>
      </c>
      <c r="I19">
        <v>87.809950200000003</v>
      </c>
      <c r="J19">
        <v>1.7388405260705899</v>
      </c>
      <c r="K19">
        <v>1.9915493555939101</v>
      </c>
      <c r="L19">
        <v>10</v>
      </c>
    </row>
    <row r="20" spans="1:12" x14ac:dyDescent="0.3">
      <c r="A20" t="s">
        <v>1146</v>
      </c>
      <c r="B20" t="s">
        <v>1147</v>
      </c>
      <c r="C20" t="s">
        <v>547</v>
      </c>
      <c r="D20" t="s">
        <v>1148</v>
      </c>
      <c r="E20" t="s">
        <v>3841</v>
      </c>
      <c r="F20">
        <v>494</v>
      </c>
      <c r="G20">
        <v>489.464</v>
      </c>
      <c r="H20">
        <v>248.09450000000001</v>
      </c>
      <c r="I20">
        <v>87.809950200000003</v>
      </c>
      <c r="J20">
        <v>2.74877163066652</v>
      </c>
      <c r="K20">
        <v>3.1211983808680901</v>
      </c>
      <c r="L20">
        <v>10</v>
      </c>
    </row>
    <row r="21" spans="1:12" x14ac:dyDescent="0.3">
      <c r="A21" t="s">
        <v>1171</v>
      </c>
      <c r="B21" t="s">
        <v>1172</v>
      </c>
      <c r="C21" t="s">
        <v>285</v>
      </c>
      <c r="D21" t="s">
        <v>1173</v>
      </c>
      <c r="E21" t="s">
        <v>3841</v>
      </c>
      <c r="F21">
        <v>468</v>
      </c>
      <c r="G21">
        <v>467.892</v>
      </c>
      <c r="H21">
        <v>248.09450000000001</v>
      </c>
      <c r="I21">
        <v>87.809950200000003</v>
      </c>
      <c r="J21">
        <v>2.50310471079165</v>
      </c>
      <c r="K21">
        <v>2.8464099370664702</v>
      </c>
      <c r="L21">
        <v>10</v>
      </c>
    </row>
    <row r="22" spans="1:12" x14ac:dyDescent="0.3">
      <c r="A22" t="s">
        <v>1203</v>
      </c>
      <c r="B22" t="s">
        <v>1204</v>
      </c>
      <c r="C22" t="s">
        <v>293</v>
      </c>
      <c r="D22" t="s">
        <v>1205</v>
      </c>
      <c r="E22" t="s">
        <v>3841</v>
      </c>
      <c r="F22">
        <v>577</v>
      </c>
      <c r="G22">
        <v>422.60700000000003</v>
      </c>
      <c r="H22">
        <v>248.09450000000001</v>
      </c>
      <c r="I22">
        <v>87.809950200000003</v>
      </c>
      <c r="J22">
        <v>1.98738866839717</v>
      </c>
      <c r="K22">
        <v>2.26956056391814</v>
      </c>
      <c r="L22">
        <v>10</v>
      </c>
    </row>
    <row r="23" spans="1:12" x14ac:dyDescent="0.3">
      <c r="A23" t="s">
        <v>1243</v>
      </c>
      <c r="B23" t="s">
        <v>1244</v>
      </c>
      <c r="C23" t="s">
        <v>293</v>
      </c>
      <c r="D23" t="s">
        <v>1245</v>
      </c>
      <c r="E23" t="s">
        <v>3841</v>
      </c>
      <c r="F23">
        <v>451</v>
      </c>
      <c r="G23">
        <v>424</v>
      </c>
      <c r="H23">
        <v>248.09450000000001</v>
      </c>
      <c r="I23">
        <v>87.809950200000003</v>
      </c>
      <c r="J23">
        <v>2.0032524742281401</v>
      </c>
      <c r="K23">
        <v>2.2873048760920498</v>
      </c>
      <c r="L23">
        <v>10</v>
      </c>
    </row>
    <row r="24" spans="1:12" x14ac:dyDescent="0.3">
      <c r="A24" t="s">
        <v>1414</v>
      </c>
      <c r="B24" t="s">
        <v>1415</v>
      </c>
      <c r="C24" t="s">
        <v>508</v>
      </c>
      <c r="D24" t="s">
        <v>1416</v>
      </c>
      <c r="E24" t="s">
        <v>3841</v>
      </c>
      <c r="F24">
        <v>470</v>
      </c>
      <c r="G24">
        <v>472.73500000000001</v>
      </c>
      <c r="H24">
        <v>248.09450000000001</v>
      </c>
      <c r="I24">
        <v>87.809950200000003</v>
      </c>
      <c r="J24">
        <v>2.5582579136914299</v>
      </c>
      <c r="K24">
        <v>2.90810103818511</v>
      </c>
      <c r="L24">
        <v>10</v>
      </c>
    </row>
    <row r="25" spans="1:12" x14ac:dyDescent="0.3">
      <c r="A25" t="s">
        <v>1420</v>
      </c>
      <c r="B25" t="s">
        <v>1421</v>
      </c>
      <c r="C25" t="s">
        <v>982</v>
      </c>
      <c r="D25" t="s">
        <v>1422</v>
      </c>
      <c r="E25" t="s">
        <v>3841</v>
      </c>
      <c r="F25">
        <v>478</v>
      </c>
      <c r="G25">
        <v>470.42399999999998</v>
      </c>
      <c r="H25">
        <v>248.09450000000001</v>
      </c>
      <c r="I25">
        <v>87.809950200000003</v>
      </c>
      <c r="J25">
        <v>2.53193971177084</v>
      </c>
      <c r="K25">
        <v>2.8786630586919899</v>
      </c>
      <c r="L25">
        <v>10</v>
      </c>
    </row>
    <row r="26" spans="1:12" x14ac:dyDescent="0.3">
      <c r="A26" t="s">
        <v>1475</v>
      </c>
      <c r="B26" t="s">
        <v>1476</v>
      </c>
      <c r="C26" t="s">
        <v>120</v>
      </c>
      <c r="D26" t="s">
        <v>1477</v>
      </c>
      <c r="E26" t="s">
        <v>3841</v>
      </c>
      <c r="F26">
        <v>434</v>
      </c>
      <c r="G26">
        <v>434</v>
      </c>
      <c r="H26">
        <v>248.09450000000001</v>
      </c>
      <c r="I26">
        <v>87.809950200000003</v>
      </c>
      <c r="J26">
        <v>2.1171347845725101</v>
      </c>
      <c r="K26">
        <v>2.4146868730332698</v>
      </c>
      <c r="L26">
        <v>10</v>
      </c>
    </row>
    <row r="27" spans="1:12" x14ac:dyDescent="0.3">
      <c r="A27" t="s">
        <v>3879</v>
      </c>
      <c r="B27" t="s">
        <v>3880</v>
      </c>
      <c r="C27" t="s">
        <v>2466</v>
      </c>
      <c r="D27" t="s">
        <v>3881</v>
      </c>
      <c r="E27" t="s">
        <v>3841</v>
      </c>
      <c r="F27">
        <v>512</v>
      </c>
      <c r="G27">
        <v>492.56</v>
      </c>
      <c r="H27">
        <v>248.09450000000001</v>
      </c>
      <c r="I27">
        <v>87.809950200000003</v>
      </c>
      <c r="J27">
        <v>2.78402959394914</v>
      </c>
      <c r="K27">
        <v>3.1606358471210898</v>
      </c>
      <c r="L27">
        <v>10</v>
      </c>
    </row>
    <row r="28" spans="1:12" x14ac:dyDescent="0.3">
      <c r="A28" t="s">
        <v>1567</v>
      </c>
      <c r="B28" t="s">
        <v>1568</v>
      </c>
      <c r="C28" t="s">
        <v>267</v>
      </c>
      <c r="D28" t="s">
        <v>1569</v>
      </c>
      <c r="E28" t="s">
        <v>3841</v>
      </c>
      <c r="F28">
        <v>459</v>
      </c>
      <c r="G28">
        <v>451.32299999999998</v>
      </c>
      <c r="H28">
        <v>248.09450000000001</v>
      </c>
      <c r="I28">
        <v>87.809950200000003</v>
      </c>
      <c r="J28">
        <v>2.31441311078206</v>
      </c>
      <c r="K28">
        <v>2.63535070633456</v>
      </c>
      <c r="L28">
        <v>10</v>
      </c>
    </row>
    <row r="29" spans="1:12" x14ac:dyDescent="0.3">
      <c r="A29" t="s">
        <v>1693</v>
      </c>
      <c r="B29" t="s">
        <v>1694</v>
      </c>
      <c r="C29" t="s">
        <v>646</v>
      </c>
      <c r="D29" t="s">
        <v>1695</v>
      </c>
      <c r="E29" t="s">
        <v>3841</v>
      </c>
      <c r="F29">
        <v>468</v>
      </c>
      <c r="G29">
        <v>468</v>
      </c>
      <c r="H29">
        <v>248.09450000000001</v>
      </c>
      <c r="I29">
        <v>87.809950200000003</v>
      </c>
      <c r="J29">
        <v>2.5043346397433699</v>
      </c>
      <c r="K29">
        <v>2.8477856626334401</v>
      </c>
      <c r="L29">
        <v>10</v>
      </c>
    </row>
    <row r="30" spans="1:12" x14ac:dyDescent="0.3">
      <c r="A30" t="s">
        <v>1730</v>
      </c>
      <c r="B30" t="s">
        <v>1731</v>
      </c>
      <c r="C30" t="s">
        <v>17</v>
      </c>
      <c r="D30" t="s">
        <v>1732</v>
      </c>
      <c r="E30" t="s">
        <v>3841</v>
      </c>
      <c r="F30">
        <v>567</v>
      </c>
      <c r="G30">
        <v>403.22399999999999</v>
      </c>
      <c r="H30">
        <v>248.09450000000001</v>
      </c>
      <c r="I30">
        <v>87.809950200000003</v>
      </c>
      <c r="J30">
        <v>1.7666505862566799</v>
      </c>
      <c r="K30">
        <v>2.0226560392469599</v>
      </c>
      <c r="L30">
        <v>10</v>
      </c>
    </row>
    <row r="31" spans="1:12" x14ac:dyDescent="0.3">
      <c r="A31" t="s">
        <v>1776</v>
      </c>
      <c r="B31" t="s">
        <v>1777</v>
      </c>
      <c r="C31" t="s">
        <v>171</v>
      </c>
      <c r="D31" t="s">
        <v>1778</v>
      </c>
      <c r="E31" t="s">
        <v>3841</v>
      </c>
      <c r="F31">
        <v>481</v>
      </c>
      <c r="G31">
        <v>463.20100000000002</v>
      </c>
      <c r="H31">
        <v>248.09450000000001</v>
      </c>
      <c r="I31">
        <v>87.809950200000003</v>
      </c>
      <c r="J31">
        <v>2.44968251900911</v>
      </c>
      <c r="K31">
        <v>2.7866550423013501</v>
      </c>
      <c r="L31">
        <v>10</v>
      </c>
    </row>
    <row r="32" spans="1:12" x14ac:dyDescent="0.3">
      <c r="A32" t="s">
        <v>1800</v>
      </c>
      <c r="B32" t="s">
        <v>1801</v>
      </c>
      <c r="C32" t="s">
        <v>293</v>
      </c>
      <c r="D32" t="s">
        <v>1793</v>
      </c>
      <c r="E32" t="s">
        <v>3841</v>
      </c>
      <c r="F32">
        <v>1153</v>
      </c>
      <c r="G32">
        <v>457.16899999999998</v>
      </c>
      <c r="H32">
        <v>248.09450000000001</v>
      </c>
      <c r="I32">
        <v>87.809950200000003</v>
      </c>
      <c r="J32">
        <v>2.38098870940938</v>
      </c>
      <c r="K32">
        <v>2.7098182217464002</v>
      </c>
      <c r="L32">
        <v>10</v>
      </c>
    </row>
    <row r="33" spans="1:12" x14ac:dyDescent="0.3">
      <c r="A33" t="s">
        <v>1815</v>
      </c>
      <c r="B33" t="s">
        <v>1816</v>
      </c>
      <c r="C33" t="s">
        <v>417</v>
      </c>
      <c r="D33" t="s">
        <v>1817</v>
      </c>
      <c r="E33" t="s">
        <v>3841</v>
      </c>
      <c r="F33">
        <v>639</v>
      </c>
      <c r="G33">
        <v>425.69499999999999</v>
      </c>
      <c r="H33">
        <v>248.09450000000001</v>
      </c>
      <c r="I33">
        <v>87.809950200000003</v>
      </c>
      <c r="J33">
        <v>2.02255552583151</v>
      </c>
      <c r="K33">
        <v>2.3088961245735899</v>
      </c>
      <c r="L33">
        <v>10</v>
      </c>
    </row>
    <row r="34" spans="1:12" x14ac:dyDescent="0.3">
      <c r="A34" t="s">
        <v>1855</v>
      </c>
      <c r="B34" t="s">
        <v>1856</v>
      </c>
      <c r="C34" t="s">
        <v>100</v>
      </c>
      <c r="D34" t="s">
        <v>1857</v>
      </c>
      <c r="E34" t="s">
        <v>3841</v>
      </c>
      <c r="F34">
        <v>489</v>
      </c>
      <c r="G34">
        <v>485.32799999999997</v>
      </c>
      <c r="H34">
        <v>248.09450000000001</v>
      </c>
      <c r="I34">
        <v>87.809950200000003</v>
      </c>
      <c r="J34">
        <v>2.7016699071080899</v>
      </c>
      <c r="K34">
        <v>3.0685131869331901</v>
      </c>
      <c r="L34">
        <v>10</v>
      </c>
    </row>
    <row r="35" spans="1:12" x14ac:dyDescent="0.3">
      <c r="A35" t="s">
        <v>1864</v>
      </c>
      <c r="B35" t="s">
        <v>1865</v>
      </c>
      <c r="C35" t="s">
        <v>293</v>
      </c>
      <c r="D35" t="s">
        <v>1866</v>
      </c>
      <c r="E35" t="s">
        <v>3841</v>
      </c>
      <c r="F35">
        <v>573</v>
      </c>
      <c r="G35">
        <v>404.959</v>
      </c>
      <c r="H35">
        <v>248.09450000000001</v>
      </c>
      <c r="I35">
        <v>87.809950200000003</v>
      </c>
      <c r="J35">
        <v>1.7864091671014299</v>
      </c>
      <c r="K35">
        <v>2.0447568157162599</v>
      </c>
      <c r="L35">
        <v>10</v>
      </c>
    </row>
    <row r="36" spans="1:12" x14ac:dyDescent="0.3">
      <c r="A36" t="s">
        <v>1902</v>
      </c>
      <c r="B36" t="s">
        <v>1903</v>
      </c>
      <c r="C36" t="s">
        <v>112</v>
      </c>
      <c r="D36" t="s">
        <v>1904</v>
      </c>
      <c r="E36" t="s">
        <v>3841</v>
      </c>
      <c r="F36">
        <v>491</v>
      </c>
      <c r="G36">
        <v>491</v>
      </c>
      <c r="H36">
        <v>248.09450000000001</v>
      </c>
      <c r="I36">
        <v>87.809950200000003</v>
      </c>
      <c r="J36">
        <v>2.7662639535354199</v>
      </c>
      <c r="K36">
        <v>3.1407642555982598</v>
      </c>
      <c r="L36">
        <v>10</v>
      </c>
    </row>
    <row r="37" spans="1:12" x14ac:dyDescent="0.3">
      <c r="A37" t="s">
        <v>1946</v>
      </c>
      <c r="B37" t="s">
        <v>1947</v>
      </c>
      <c r="C37" t="s">
        <v>293</v>
      </c>
      <c r="D37" t="s">
        <v>1948</v>
      </c>
      <c r="E37" t="s">
        <v>3841</v>
      </c>
      <c r="F37">
        <v>425</v>
      </c>
      <c r="G37">
        <v>423.92</v>
      </c>
      <c r="H37">
        <v>248.09450000000001</v>
      </c>
      <c r="I37">
        <v>87.809950200000003</v>
      </c>
      <c r="J37">
        <v>2.00234141574539</v>
      </c>
      <c r="K37">
        <v>2.2862858201165199</v>
      </c>
      <c r="L37">
        <v>10</v>
      </c>
    </row>
    <row r="38" spans="1:12" x14ac:dyDescent="0.3">
      <c r="A38" t="s">
        <v>1976</v>
      </c>
      <c r="B38" t="s">
        <v>1977</v>
      </c>
      <c r="C38" t="s">
        <v>158</v>
      </c>
      <c r="D38" t="s">
        <v>1978</v>
      </c>
      <c r="E38" t="s">
        <v>3841</v>
      </c>
      <c r="F38">
        <v>680</v>
      </c>
      <c r="G38">
        <v>438.42200000000003</v>
      </c>
      <c r="H38">
        <v>248.09450000000001</v>
      </c>
      <c r="I38">
        <v>87.809950200000003</v>
      </c>
      <c r="J38">
        <v>2.16749354220679</v>
      </c>
      <c r="K38">
        <v>2.4710151920806802</v>
      </c>
      <c r="L38">
        <v>10</v>
      </c>
    </row>
    <row r="39" spans="1:12" x14ac:dyDescent="0.3">
      <c r="A39" t="s">
        <v>1988</v>
      </c>
      <c r="B39" t="s">
        <v>1989</v>
      </c>
      <c r="C39" t="s">
        <v>482</v>
      </c>
      <c r="D39" t="s">
        <v>563</v>
      </c>
      <c r="E39" t="s">
        <v>3841</v>
      </c>
      <c r="F39">
        <v>472</v>
      </c>
      <c r="G39">
        <v>481.72500000000002</v>
      </c>
      <c r="H39">
        <v>248.09450000000001</v>
      </c>
      <c r="I39">
        <v>87.809950200000003</v>
      </c>
      <c r="J39">
        <v>2.66063811069102</v>
      </c>
      <c r="K39">
        <v>3.0226174534352701</v>
      </c>
      <c r="L39">
        <v>10</v>
      </c>
    </row>
    <row r="40" spans="1:12" x14ac:dyDescent="0.3">
      <c r="A40" t="s">
        <v>2031</v>
      </c>
      <c r="B40" t="s">
        <v>2032</v>
      </c>
      <c r="C40" t="s">
        <v>124</v>
      </c>
      <c r="D40" t="s">
        <v>2033</v>
      </c>
      <c r="E40" t="s">
        <v>3841</v>
      </c>
      <c r="F40">
        <v>414</v>
      </c>
      <c r="G40">
        <v>413.892</v>
      </c>
      <c r="H40">
        <v>248.09450000000001</v>
      </c>
      <c r="I40">
        <v>87.809950200000003</v>
      </c>
      <c r="J40">
        <v>1.88814023493206</v>
      </c>
      <c r="K40">
        <v>2.1585471535838598</v>
      </c>
      <c r="L40">
        <v>10</v>
      </c>
    </row>
    <row r="41" spans="1:12" x14ac:dyDescent="0.3">
      <c r="A41" t="s">
        <v>2101</v>
      </c>
      <c r="B41" t="s">
        <v>2102</v>
      </c>
      <c r="C41" t="s">
        <v>104</v>
      </c>
      <c r="D41" t="s">
        <v>2103</v>
      </c>
      <c r="E41" t="s">
        <v>3841</v>
      </c>
      <c r="F41">
        <v>495</v>
      </c>
      <c r="G41">
        <v>495</v>
      </c>
      <c r="H41">
        <v>248.09450000000001</v>
      </c>
      <c r="I41">
        <v>87.809950200000003</v>
      </c>
      <c r="J41">
        <v>2.8118168776731598</v>
      </c>
      <c r="K41">
        <v>3.1917170543747502</v>
      </c>
      <c r="L41">
        <v>10</v>
      </c>
    </row>
    <row r="42" spans="1:12" x14ac:dyDescent="0.3">
      <c r="A42" t="s">
        <v>2116</v>
      </c>
      <c r="B42" t="s">
        <v>2117</v>
      </c>
      <c r="C42" t="s">
        <v>17</v>
      </c>
      <c r="D42" t="s">
        <v>2118</v>
      </c>
      <c r="E42" t="s">
        <v>3841</v>
      </c>
      <c r="F42">
        <v>860</v>
      </c>
      <c r="G42">
        <v>446.42399999999998</v>
      </c>
      <c r="H42">
        <v>248.09450000000001</v>
      </c>
      <c r="I42">
        <v>87.809950200000003</v>
      </c>
      <c r="J42">
        <v>2.25862216694436</v>
      </c>
      <c r="K42">
        <v>2.5729462660330502</v>
      </c>
      <c r="L42">
        <v>10</v>
      </c>
    </row>
    <row r="43" spans="1:12" x14ac:dyDescent="0.3">
      <c r="A43" t="s">
        <v>2126</v>
      </c>
      <c r="B43" t="s">
        <v>2127</v>
      </c>
      <c r="C43" t="s">
        <v>132</v>
      </c>
      <c r="D43" t="s">
        <v>2128</v>
      </c>
      <c r="E43" t="s">
        <v>3841</v>
      </c>
      <c r="F43">
        <v>1258</v>
      </c>
      <c r="G43">
        <v>495.81799999999998</v>
      </c>
      <c r="H43">
        <v>248.09450000000001</v>
      </c>
      <c r="I43">
        <v>87.809950200000003</v>
      </c>
      <c r="J43">
        <v>2.8211324506593298</v>
      </c>
      <c r="K43">
        <v>3.2021369017245398</v>
      </c>
      <c r="L43">
        <v>10</v>
      </c>
    </row>
    <row r="44" spans="1:12" x14ac:dyDescent="0.3">
      <c r="A44" t="s">
        <v>2160</v>
      </c>
      <c r="B44" t="s">
        <v>2161</v>
      </c>
      <c r="C44" t="s">
        <v>646</v>
      </c>
      <c r="D44" t="s">
        <v>2162</v>
      </c>
      <c r="E44" t="s">
        <v>3841</v>
      </c>
      <c r="F44">
        <v>472</v>
      </c>
      <c r="G44">
        <v>467.13799999999998</v>
      </c>
      <c r="H44">
        <v>248.09450000000001</v>
      </c>
      <c r="I44">
        <v>87.809950200000003</v>
      </c>
      <c r="J44">
        <v>2.4945179845916798</v>
      </c>
      <c r="K44">
        <v>2.83680533449711</v>
      </c>
      <c r="L44">
        <v>10</v>
      </c>
    </row>
    <row r="45" spans="1:12" x14ac:dyDescent="0.3">
      <c r="A45" t="s">
        <v>2170</v>
      </c>
      <c r="B45" t="s">
        <v>2171</v>
      </c>
      <c r="C45" t="s">
        <v>2172</v>
      </c>
      <c r="D45" t="s">
        <v>2173</v>
      </c>
      <c r="E45" t="s">
        <v>3841</v>
      </c>
      <c r="F45">
        <v>422</v>
      </c>
      <c r="G45">
        <v>402.00799999999998</v>
      </c>
      <c r="H45">
        <v>248.09450000000001</v>
      </c>
      <c r="I45">
        <v>87.809950200000003</v>
      </c>
      <c r="J45">
        <v>1.7528024973188101</v>
      </c>
      <c r="K45">
        <v>2.0071663884189102</v>
      </c>
      <c r="L45">
        <v>10</v>
      </c>
    </row>
    <row r="46" spans="1:12" x14ac:dyDescent="0.3">
      <c r="A46" t="s">
        <v>2263</v>
      </c>
      <c r="B46" t="s">
        <v>2264</v>
      </c>
      <c r="C46" t="s">
        <v>452</v>
      </c>
      <c r="D46" t="s">
        <v>2265</v>
      </c>
      <c r="E46" t="s">
        <v>3841</v>
      </c>
      <c r="F46">
        <v>1279</v>
      </c>
      <c r="G46">
        <v>431.11799999999999</v>
      </c>
      <c r="H46">
        <v>248.09450000000001</v>
      </c>
      <c r="I46">
        <v>87.809950200000003</v>
      </c>
      <c r="J46">
        <v>2.08431390273127</v>
      </c>
      <c r="K46">
        <v>2.3779753815148101</v>
      </c>
      <c r="L46">
        <v>10</v>
      </c>
    </row>
    <row r="47" spans="1:12" x14ac:dyDescent="0.3">
      <c r="A47" t="s">
        <v>2290</v>
      </c>
      <c r="B47" t="s">
        <v>2291</v>
      </c>
      <c r="C47" t="s">
        <v>88</v>
      </c>
      <c r="D47" t="s">
        <v>2292</v>
      </c>
      <c r="E47" t="s">
        <v>3841</v>
      </c>
      <c r="F47">
        <v>915</v>
      </c>
      <c r="G47">
        <v>408.31799999999998</v>
      </c>
      <c r="H47">
        <v>248.09450000000001</v>
      </c>
      <c r="I47">
        <v>87.809950200000003</v>
      </c>
      <c r="J47">
        <v>1.8246622351460999</v>
      </c>
      <c r="K47">
        <v>2.0875444284888198</v>
      </c>
      <c r="L47">
        <v>10</v>
      </c>
    </row>
    <row r="48" spans="1:12" x14ac:dyDescent="0.3">
      <c r="A48" t="s">
        <v>2324</v>
      </c>
      <c r="B48" t="s">
        <v>2325</v>
      </c>
      <c r="C48" t="s">
        <v>539</v>
      </c>
      <c r="D48" t="s">
        <v>2326</v>
      </c>
      <c r="E48" t="s">
        <v>3841</v>
      </c>
      <c r="F48">
        <v>461</v>
      </c>
      <c r="G48">
        <v>482.21300000000002</v>
      </c>
      <c r="H48">
        <v>248.09450000000001</v>
      </c>
      <c r="I48">
        <v>87.809950200000003</v>
      </c>
      <c r="J48">
        <v>2.6661955674358202</v>
      </c>
      <c r="K48">
        <v>3.028833694886</v>
      </c>
      <c r="L48">
        <v>10</v>
      </c>
    </row>
    <row r="49" spans="1:12" x14ac:dyDescent="0.3">
      <c r="A49" t="s">
        <v>2337</v>
      </c>
      <c r="B49" t="s">
        <v>2338</v>
      </c>
      <c r="C49" t="s">
        <v>17</v>
      </c>
      <c r="D49" t="s">
        <v>2339</v>
      </c>
      <c r="E49" t="s">
        <v>3841</v>
      </c>
      <c r="F49">
        <v>469</v>
      </c>
      <c r="G49">
        <v>461.98</v>
      </c>
      <c r="H49">
        <v>248.09450000000001</v>
      </c>
      <c r="I49">
        <v>87.809950200000003</v>
      </c>
      <c r="J49">
        <v>2.4357774889160599</v>
      </c>
      <c r="K49">
        <v>2.7711017004748202</v>
      </c>
      <c r="L49">
        <v>10</v>
      </c>
    </row>
    <row r="50" spans="1:12" x14ac:dyDescent="0.3">
      <c r="A50" t="s">
        <v>2369</v>
      </c>
      <c r="B50" t="s">
        <v>2370</v>
      </c>
      <c r="C50" t="s">
        <v>88</v>
      </c>
      <c r="D50" t="s">
        <v>2371</v>
      </c>
      <c r="E50" t="s">
        <v>3841</v>
      </c>
      <c r="F50">
        <v>466</v>
      </c>
      <c r="G50">
        <v>462.22</v>
      </c>
      <c r="H50">
        <v>248.09450000000001</v>
      </c>
      <c r="I50">
        <v>87.809950200000003</v>
      </c>
      <c r="J50">
        <v>2.43851066436432</v>
      </c>
      <c r="K50">
        <v>2.7741588684014098</v>
      </c>
      <c r="L50">
        <v>10</v>
      </c>
    </row>
    <row r="51" spans="1:12" x14ac:dyDescent="0.3">
      <c r="A51" t="s">
        <v>2385</v>
      </c>
      <c r="B51" t="s">
        <v>2386</v>
      </c>
      <c r="C51" t="s">
        <v>2387</v>
      </c>
      <c r="D51" t="s">
        <v>2388</v>
      </c>
      <c r="E51" t="s">
        <v>3841</v>
      </c>
      <c r="F51">
        <v>1384</v>
      </c>
      <c r="G51">
        <v>712.68899999999996</v>
      </c>
      <c r="H51">
        <v>248.09450000000001</v>
      </c>
      <c r="I51">
        <v>87.809950200000003</v>
      </c>
      <c r="J51">
        <v>5.2909095033286997</v>
      </c>
      <c r="K51">
        <v>5.9646830075885902</v>
      </c>
      <c r="L51">
        <v>10</v>
      </c>
    </row>
    <row r="52" spans="1:12" x14ac:dyDescent="0.3">
      <c r="A52" t="s">
        <v>2410</v>
      </c>
      <c r="B52" t="s">
        <v>2411</v>
      </c>
      <c r="C52" t="s">
        <v>33</v>
      </c>
      <c r="D52" t="s">
        <v>2412</v>
      </c>
      <c r="E52" t="s">
        <v>3841</v>
      </c>
      <c r="F52">
        <v>462</v>
      </c>
      <c r="G52">
        <v>457.572</v>
      </c>
      <c r="H52">
        <v>248.09450000000001</v>
      </c>
      <c r="I52">
        <v>87.809950200000003</v>
      </c>
      <c r="J52">
        <v>2.3855781665162601</v>
      </c>
      <c r="K52">
        <v>2.7149517162231298</v>
      </c>
      <c r="L52">
        <v>10</v>
      </c>
    </row>
    <row r="53" spans="1:12" x14ac:dyDescent="0.3">
      <c r="A53" t="s">
        <v>2432</v>
      </c>
      <c r="B53" t="s">
        <v>2433</v>
      </c>
      <c r="C53" t="s">
        <v>974</v>
      </c>
      <c r="D53" t="s">
        <v>2434</v>
      </c>
      <c r="E53" t="s">
        <v>3841</v>
      </c>
      <c r="F53">
        <v>1161</v>
      </c>
      <c r="G53">
        <v>491.39499999999998</v>
      </c>
      <c r="H53">
        <v>248.09450000000001</v>
      </c>
      <c r="I53">
        <v>87.809950200000003</v>
      </c>
      <c r="J53">
        <v>2.7707623047940202</v>
      </c>
      <c r="K53">
        <v>3.1457958444774401</v>
      </c>
      <c r="L53">
        <v>10</v>
      </c>
    </row>
    <row r="54" spans="1:12" x14ac:dyDescent="0.3">
      <c r="A54" t="s">
        <v>2464</v>
      </c>
      <c r="B54" t="s">
        <v>2465</v>
      </c>
      <c r="C54" t="s">
        <v>2466</v>
      </c>
      <c r="D54" t="s">
        <v>2467</v>
      </c>
      <c r="E54" t="s">
        <v>3841</v>
      </c>
      <c r="F54">
        <v>461</v>
      </c>
      <c r="G54">
        <v>436.40899999999999</v>
      </c>
      <c r="H54">
        <v>248.09450000000001</v>
      </c>
      <c r="I54">
        <v>87.809950200000003</v>
      </c>
      <c r="J54">
        <v>2.14456903313447</v>
      </c>
      <c r="K54">
        <v>2.4453731960964098</v>
      </c>
      <c r="L54">
        <v>10</v>
      </c>
    </row>
    <row r="55" spans="1:12" x14ac:dyDescent="0.3">
      <c r="A55" t="s">
        <v>2486</v>
      </c>
      <c r="B55" t="s">
        <v>2487</v>
      </c>
      <c r="C55" t="s">
        <v>2488</v>
      </c>
      <c r="D55" t="s">
        <v>2489</v>
      </c>
      <c r="E55" t="s">
        <v>3841</v>
      </c>
      <c r="F55">
        <v>464</v>
      </c>
      <c r="G55">
        <v>464</v>
      </c>
      <c r="H55">
        <v>248.09450000000001</v>
      </c>
      <c r="I55">
        <v>87.809950200000003</v>
      </c>
      <c r="J55">
        <v>2.4587817156056202</v>
      </c>
      <c r="K55">
        <v>2.7968328638569502</v>
      </c>
      <c r="L55">
        <v>10</v>
      </c>
    </row>
    <row r="56" spans="1:12" x14ac:dyDescent="0.3">
      <c r="A56" t="s">
        <v>2514</v>
      </c>
      <c r="B56" t="s">
        <v>2515</v>
      </c>
      <c r="C56" t="s">
        <v>61</v>
      </c>
      <c r="D56" t="s">
        <v>2516</v>
      </c>
      <c r="E56" t="s">
        <v>3841</v>
      </c>
      <c r="F56">
        <v>526</v>
      </c>
      <c r="G56">
        <v>526</v>
      </c>
      <c r="H56">
        <v>248.09450000000001</v>
      </c>
      <c r="I56">
        <v>87.809950200000003</v>
      </c>
      <c r="J56">
        <v>3.1648520397407101</v>
      </c>
      <c r="K56">
        <v>3.5866012448925502</v>
      </c>
      <c r="L56">
        <v>10</v>
      </c>
    </row>
    <row r="57" spans="1:12" x14ac:dyDescent="0.3">
      <c r="A57" t="s">
        <v>2517</v>
      </c>
      <c r="B57" t="s">
        <v>2518</v>
      </c>
      <c r="C57" t="s">
        <v>293</v>
      </c>
      <c r="D57" t="s">
        <v>2519</v>
      </c>
      <c r="E57" t="s">
        <v>3841</v>
      </c>
      <c r="F57">
        <v>557</v>
      </c>
      <c r="G57">
        <v>557</v>
      </c>
      <c r="H57">
        <v>248.09450000000001</v>
      </c>
      <c r="I57">
        <v>87.809950200000003</v>
      </c>
      <c r="J57">
        <v>3.5178872018082501</v>
      </c>
      <c r="K57">
        <v>3.9814854354103399</v>
      </c>
      <c r="L57">
        <v>10</v>
      </c>
    </row>
    <row r="58" spans="1:12" x14ac:dyDescent="0.3">
      <c r="A58" t="s">
        <v>2531</v>
      </c>
      <c r="B58" t="s">
        <v>2532</v>
      </c>
      <c r="C58" t="s">
        <v>1235</v>
      </c>
      <c r="D58" t="s">
        <v>2533</v>
      </c>
      <c r="E58" t="s">
        <v>3841</v>
      </c>
      <c r="F58">
        <v>467</v>
      </c>
      <c r="G58">
        <v>467</v>
      </c>
      <c r="H58">
        <v>248.09450000000001</v>
      </c>
      <c r="I58">
        <v>87.809950200000003</v>
      </c>
      <c r="J58">
        <v>2.4929464087089301</v>
      </c>
      <c r="K58">
        <v>2.8350474629393201</v>
      </c>
      <c r="L58">
        <v>10</v>
      </c>
    </row>
    <row r="59" spans="1:12" x14ac:dyDescent="0.3">
      <c r="A59" t="s">
        <v>2540</v>
      </c>
      <c r="B59" t="s">
        <v>2541</v>
      </c>
      <c r="C59" t="s">
        <v>680</v>
      </c>
      <c r="D59" t="s">
        <v>2542</v>
      </c>
      <c r="E59" t="s">
        <v>3841</v>
      </c>
      <c r="F59">
        <v>473</v>
      </c>
      <c r="G59">
        <v>468.464</v>
      </c>
      <c r="H59">
        <v>248.09450000000001</v>
      </c>
      <c r="I59">
        <v>87.809950200000003</v>
      </c>
      <c r="J59">
        <v>2.5096187789433499</v>
      </c>
      <c r="K59">
        <v>2.8536961872915101</v>
      </c>
      <c r="L59">
        <v>10</v>
      </c>
    </row>
    <row r="60" spans="1:12" x14ac:dyDescent="0.3">
      <c r="A60" t="s">
        <v>4009</v>
      </c>
      <c r="B60" t="s">
        <v>4010</v>
      </c>
      <c r="C60" t="s">
        <v>293</v>
      </c>
      <c r="D60" t="s">
        <v>4011</v>
      </c>
      <c r="E60" t="s">
        <v>3841</v>
      </c>
      <c r="F60">
        <v>374</v>
      </c>
      <c r="G60">
        <v>412.76600000000002</v>
      </c>
      <c r="H60">
        <v>248.09450000000001</v>
      </c>
      <c r="I60">
        <v>87.809950200000003</v>
      </c>
      <c r="J60">
        <v>1.8753170867872799</v>
      </c>
      <c r="K60">
        <v>2.1442039407282798</v>
      </c>
      <c r="L60">
        <v>10</v>
      </c>
    </row>
    <row r="61" spans="1:12" x14ac:dyDescent="0.3">
      <c r="A61" t="s">
        <v>2560</v>
      </c>
      <c r="B61" t="s">
        <v>2561</v>
      </c>
      <c r="C61" t="s">
        <v>132</v>
      </c>
      <c r="D61" t="s">
        <v>2562</v>
      </c>
      <c r="E61" t="s">
        <v>3841</v>
      </c>
      <c r="F61">
        <v>475</v>
      </c>
      <c r="G61">
        <v>494.964</v>
      </c>
      <c r="H61">
        <v>248.09450000000001</v>
      </c>
      <c r="I61">
        <v>87.809950200000003</v>
      </c>
      <c r="J61">
        <v>2.81140690135592</v>
      </c>
      <c r="K61">
        <v>3.1912584791857599</v>
      </c>
      <c r="L61">
        <v>10</v>
      </c>
    </row>
    <row r="62" spans="1:12" x14ac:dyDescent="0.3">
      <c r="A62" t="s">
        <v>2609</v>
      </c>
      <c r="B62" t="s">
        <v>2610</v>
      </c>
      <c r="C62" t="s">
        <v>588</v>
      </c>
      <c r="D62" t="s">
        <v>2611</v>
      </c>
      <c r="E62" t="s">
        <v>3841</v>
      </c>
      <c r="F62">
        <v>480</v>
      </c>
      <c r="G62">
        <v>476.22</v>
      </c>
      <c r="H62">
        <v>248.09450000000001</v>
      </c>
      <c r="I62">
        <v>87.809950200000003</v>
      </c>
      <c r="J62">
        <v>2.5979458988464401</v>
      </c>
      <c r="K62">
        <v>2.9524936641191299</v>
      </c>
      <c r="L62">
        <v>10</v>
      </c>
    </row>
    <row r="63" spans="1:12" x14ac:dyDescent="0.3">
      <c r="A63" t="s">
        <v>2772</v>
      </c>
      <c r="B63" t="s">
        <v>2773</v>
      </c>
      <c r="C63" t="s">
        <v>1820</v>
      </c>
      <c r="D63" t="s">
        <v>2774</v>
      </c>
      <c r="E63" t="s">
        <v>3841</v>
      </c>
      <c r="F63">
        <v>447</v>
      </c>
      <c r="G63">
        <v>415.57499999999999</v>
      </c>
      <c r="H63">
        <v>248.09450000000001</v>
      </c>
      <c r="I63">
        <v>87.809950200000003</v>
      </c>
      <c r="J63">
        <v>1.90730662776301</v>
      </c>
      <c r="K63">
        <v>2.17998554366907</v>
      </c>
      <c r="L63">
        <v>10</v>
      </c>
    </row>
    <row r="64" spans="1:12" x14ac:dyDescent="0.3">
      <c r="A64" t="s">
        <v>2796</v>
      </c>
      <c r="B64" t="s">
        <v>2797</v>
      </c>
      <c r="C64" t="s">
        <v>183</v>
      </c>
      <c r="D64" t="s">
        <v>2798</v>
      </c>
      <c r="E64" t="s">
        <v>3841</v>
      </c>
      <c r="F64">
        <v>467</v>
      </c>
      <c r="G64">
        <v>433.89</v>
      </c>
      <c r="H64">
        <v>248.09450000000001</v>
      </c>
      <c r="I64">
        <v>87.809950200000003</v>
      </c>
      <c r="J64">
        <v>2.1158820791587201</v>
      </c>
      <c r="K64">
        <v>2.4132856710669199</v>
      </c>
      <c r="L64">
        <v>10</v>
      </c>
    </row>
    <row r="65" spans="1:12" x14ac:dyDescent="0.3">
      <c r="A65" t="s">
        <v>2871</v>
      </c>
      <c r="B65" t="s">
        <v>2872</v>
      </c>
      <c r="C65" t="s">
        <v>673</v>
      </c>
      <c r="D65" t="s">
        <v>2873</v>
      </c>
      <c r="E65" t="s">
        <v>3841</v>
      </c>
      <c r="F65">
        <v>593</v>
      </c>
      <c r="G65">
        <v>415.57600000000002</v>
      </c>
      <c r="H65">
        <v>248.09450000000001</v>
      </c>
      <c r="I65">
        <v>87.809950200000003</v>
      </c>
      <c r="J65">
        <v>1.9073180159940499</v>
      </c>
      <c r="K65">
        <v>2.1799982818687602</v>
      </c>
      <c r="L65">
        <v>10</v>
      </c>
    </row>
    <row r="66" spans="1:12" x14ac:dyDescent="0.3">
      <c r="A66" t="s">
        <v>2955</v>
      </c>
      <c r="B66" t="s">
        <v>2956</v>
      </c>
      <c r="C66" t="s">
        <v>2957</v>
      </c>
      <c r="D66" t="s">
        <v>2958</v>
      </c>
      <c r="E66" t="s">
        <v>3841</v>
      </c>
      <c r="F66">
        <v>448</v>
      </c>
      <c r="G66">
        <v>436.75900000000001</v>
      </c>
      <c r="H66">
        <v>248.09450000000001</v>
      </c>
      <c r="I66">
        <v>87.809950200000003</v>
      </c>
      <c r="J66">
        <v>2.1485549139965201</v>
      </c>
      <c r="K66">
        <v>2.4498315659893599</v>
      </c>
      <c r="L66">
        <v>10</v>
      </c>
    </row>
    <row r="67" spans="1:12" x14ac:dyDescent="0.3">
      <c r="A67" t="s">
        <v>2965</v>
      </c>
      <c r="B67" t="s">
        <v>2966</v>
      </c>
      <c r="C67" t="s">
        <v>346</v>
      </c>
      <c r="D67" t="s">
        <v>2967</v>
      </c>
      <c r="E67" t="s">
        <v>3841</v>
      </c>
      <c r="F67">
        <v>405</v>
      </c>
      <c r="G67">
        <v>428.23700000000002</v>
      </c>
      <c r="H67">
        <v>248.09450000000001</v>
      </c>
      <c r="I67">
        <v>87.809950200000003</v>
      </c>
      <c r="J67">
        <v>2.0515044091210499</v>
      </c>
      <c r="K67">
        <v>2.34127662819605</v>
      </c>
      <c r="L67">
        <v>10</v>
      </c>
    </row>
    <row r="68" spans="1:12" x14ac:dyDescent="0.3">
      <c r="A68" t="s">
        <v>3002</v>
      </c>
      <c r="B68" t="s">
        <v>3003</v>
      </c>
      <c r="C68" t="s">
        <v>17</v>
      </c>
      <c r="D68" t="s">
        <v>3004</v>
      </c>
      <c r="E68" t="s">
        <v>3841</v>
      </c>
      <c r="F68">
        <v>409</v>
      </c>
      <c r="G68">
        <v>408.78399999999999</v>
      </c>
      <c r="H68">
        <v>248.09450000000001</v>
      </c>
      <c r="I68">
        <v>87.809950200000003</v>
      </c>
      <c r="J68">
        <v>1.8299691508081499</v>
      </c>
      <c r="K68">
        <v>2.0934804295462799</v>
      </c>
      <c r="L68">
        <v>10</v>
      </c>
    </row>
    <row r="69" spans="1:12" x14ac:dyDescent="0.3">
      <c r="A69" t="s">
        <v>3039</v>
      </c>
      <c r="B69" t="s">
        <v>3040</v>
      </c>
      <c r="C69" t="s">
        <v>158</v>
      </c>
      <c r="D69" t="s">
        <v>3041</v>
      </c>
      <c r="E69" t="s">
        <v>3841</v>
      </c>
      <c r="F69">
        <v>442</v>
      </c>
      <c r="G69">
        <v>442</v>
      </c>
      <c r="H69">
        <v>248.09450000000001</v>
      </c>
      <c r="I69">
        <v>87.809950200000003</v>
      </c>
      <c r="J69">
        <v>2.20824063284801</v>
      </c>
      <c r="K69">
        <v>2.5165924705862501</v>
      </c>
      <c r="L69">
        <v>10</v>
      </c>
    </row>
    <row r="70" spans="1:12" x14ac:dyDescent="0.3">
      <c r="A70" t="s">
        <v>3068</v>
      </c>
      <c r="B70" t="s">
        <v>3069</v>
      </c>
      <c r="C70" t="s">
        <v>259</v>
      </c>
      <c r="D70" t="s">
        <v>1604</v>
      </c>
      <c r="E70" t="s">
        <v>3841</v>
      </c>
      <c r="F70">
        <v>781</v>
      </c>
      <c r="G70">
        <v>781</v>
      </c>
      <c r="H70">
        <v>248.09450000000001</v>
      </c>
      <c r="I70">
        <v>87.809950200000003</v>
      </c>
      <c r="J70">
        <v>6.0688509535221202</v>
      </c>
      <c r="K70">
        <v>6.8348421668937904</v>
      </c>
      <c r="L70">
        <v>10</v>
      </c>
    </row>
    <row r="71" spans="1:12" x14ac:dyDescent="0.3">
      <c r="A71" t="s">
        <v>3165</v>
      </c>
      <c r="B71" t="s">
        <v>3166</v>
      </c>
      <c r="C71" t="s">
        <v>116</v>
      </c>
      <c r="D71" t="s">
        <v>3167</v>
      </c>
      <c r="E71" t="s">
        <v>3841</v>
      </c>
      <c r="F71">
        <v>399</v>
      </c>
      <c r="G71">
        <v>399.74</v>
      </c>
      <c r="H71">
        <v>248.09450000000001</v>
      </c>
      <c r="I71">
        <v>87.809950200000003</v>
      </c>
      <c r="J71">
        <v>1.7269739893327001</v>
      </c>
      <c r="K71">
        <v>1.9782761515126399</v>
      </c>
      <c r="L71">
        <v>10</v>
      </c>
    </row>
    <row r="72" spans="1:12" x14ac:dyDescent="0.3">
      <c r="A72" t="s">
        <v>3268</v>
      </c>
      <c r="B72" t="s">
        <v>3269</v>
      </c>
      <c r="C72" t="s">
        <v>3270</v>
      </c>
      <c r="D72" t="s">
        <v>3271</v>
      </c>
      <c r="E72" t="s">
        <v>3841</v>
      </c>
      <c r="F72">
        <v>596</v>
      </c>
      <c r="G72">
        <v>592.86800000000005</v>
      </c>
      <c r="H72">
        <v>248.09450000000001</v>
      </c>
      <c r="I72">
        <v>87.809950200000003</v>
      </c>
      <c r="J72">
        <v>3.9263602725514399</v>
      </c>
      <c r="K72">
        <v>4.4383791820391298</v>
      </c>
      <c r="L72">
        <v>10</v>
      </c>
    </row>
    <row r="73" spans="1:12" x14ac:dyDescent="0.3">
      <c r="A73" t="s">
        <v>3393</v>
      </c>
      <c r="B73" t="s">
        <v>3394</v>
      </c>
      <c r="C73" t="s">
        <v>2488</v>
      </c>
      <c r="D73" t="s">
        <v>3395</v>
      </c>
      <c r="E73" t="s">
        <v>3841</v>
      </c>
      <c r="F73">
        <v>435</v>
      </c>
      <c r="G73">
        <v>405.40800000000002</v>
      </c>
      <c r="H73">
        <v>248.09450000000001</v>
      </c>
      <c r="I73">
        <v>87.809950200000003</v>
      </c>
      <c r="J73">
        <v>1.79152248283589</v>
      </c>
      <c r="K73">
        <v>2.0504762673789201</v>
      </c>
      <c r="L73">
        <v>10</v>
      </c>
    </row>
    <row r="74" spans="1:12" x14ac:dyDescent="0.3">
      <c r="A74" t="s">
        <v>3440</v>
      </c>
      <c r="B74" t="s">
        <v>3441</v>
      </c>
      <c r="C74" t="s">
        <v>139</v>
      </c>
      <c r="D74" t="s">
        <v>3442</v>
      </c>
      <c r="E74" t="s">
        <v>3841</v>
      </c>
      <c r="F74">
        <v>435</v>
      </c>
      <c r="G74">
        <v>434.892</v>
      </c>
      <c r="H74">
        <v>248.09450000000001</v>
      </c>
      <c r="I74">
        <v>87.809950200000003</v>
      </c>
      <c r="J74">
        <v>2.12729308665523</v>
      </c>
      <c r="K74">
        <v>2.4260493471604301</v>
      </c>
      <c r="L74">
        <v>10</v>
      </c>
    </row>
    <row r="75" spans="1:12" x14ac:dyDescent="0.3">
      <c r="A75" t="s">
        <v>3456</v>
      </c>
      <c r="B75" t="s">
        <v>3457</v>
      </c>
      <c r="C75" t="s">
        <v>532</v>
      </c>
      <c r="D75" t="s">
        <v>3458</v>
      </c>
      <c r="E75" t="s">
        <v>3841</v>
      </c>
      <c r="F75">
        <v>477</v>
      </c>
      <c r="G75">
        <v>472.464</v>
      </c>
      <c r="H75">
        <v>248.09450000000001</v>
      </c>
      <c r="I75">
        <v>87.809950200000003</v>
      </c>
      <c r="J75">
        <v>2.5551717030810899</v>
      </c>
      <c r="K75">
        <v>2.904648986068</v>
      </c>
      <c r="L75">
        <v>10</v>
      </c>
    </row>
    <row r="76" spans="1:12" x14ac:dyDescent="0.3">
      <c r="A76" t="s">
        <v>3471</v>
      </c>
      <c r="B76" t="s">
        <v>3472</v>
      </c>
      <c r="C76" t="s">
        <v>84</v>
      </c>
      <c r="D76" t="s">
        <v>3473</v>
      </c>
      <c r="E76" t="s">
        <v>3841</v>
      </c>
      <c r="F76">
        <v>448</v>
      </c>
      <c r="G76">
        <v>448</v>
      </c>
      <c r="H76">
        <v>248.09450000000001</v>
      </c>
      <c r="I76">
        <v>87.809950200000003</v>
      </c>
      <c r="J76">
        <v>2.2765700190546299</v>
      </c>
      <c r="K76">
        <v>2.5930216687509899</v>
      </c>
      <c r="L76">
        <v>10</v>
      </c>
    </row>
    <row r="77" spans="1:12" x14ac:dyDescent="0.3">
      <c r="A77" t="s">
        <v>3538</v>
      </c>
      <c r="B77" t="s">
        <v>3539</v>
      </c>
      <c r="C77" t="s">
        <v>108</v>
      </c>
      <c r="D77" t="s">
        <v>3540</v>
      </c>
      <c r="E77" t="s">
        <v>3841</v>
      </c>
      <c r="F77">
        <v>418</v>
      </c>
      <c r="G77">
        <v>412.70800000000003</v>
      </c>
      <c r="H77">
        <v>248.09450000000001</v>
      </c>
      <c r="I77">
        <v>87.809950200000003</v>
      </c>
      <c r="J77">
        <v>1.8746565693872801</v>
      </c>
      <c r="K77">
        <v>2.1434651251460202</v>
      </c>
      <c r="L77">
        <v>10</v>
      </c>
    </row>
    <row r="78" spans="1:12" x14ac:dyDescent="0.3">
      <c r="A78" t="s">
        <v>3621</v>
      </c>
      <c r="B78" t="s">
        <v>3622</v>
      </c>
      <c r="C78" t="s">
        <v>37</v>
      </c>
      <c r="D78" t="s">
        <v>3623</v>
      </c>
      <c r="E78" t="s">
        <v>3841</v>
      </c>
      <c r="F78">
        <v>463</v>
      </c>
      <c r="G78">
        <v>462.892</v>
      </c>
      <c r="H78">
        <v>248.09450000000001</v>
      </c>
      <c r="I78">
        <v>87.809950200000003</v>
      </c>
      <c r="J78">
        <v>2.4461635556194601</v>
      </c>
      <c r="K78">
        <v>2.7827189385958602</v>
      </c>
      <c r="L78">
        <v>10</v>
      </c>
    </row>
    <row r="79" spans="1:12" x14ac:dyDescent="0.3">
      <c r="A79" t="s">
        <v>3677</v>
      </c>
      <c r="B79" t="s">
        <v>3678</v>
      </c>
      <c r="C79" t="s">
        <v>278</v>
      </c>
      <c r="D79" t="s">
        <v>3679</v>
      </c>
      <c r="E79" t="s">
        <v>3841</v>
      </c>
      <c r="F79">
        <v>415</v>
      </c>
      <c r="G79">
        <v>415</v>
      </c>
      <c r="H79">
        <v>248.09450000000001</v>
      </c>
      <c r="I79">
        <v>87.809950200000003</v>
      </c>
      <c r="J79">
        <v>1.9007583949182101</v>
      </c>
      <c r="K79">
        <v>2.1726610788449499</v>
      </c>
      <c r="L79">
        <v>10</v>
      </c>
    </row>
    <row r="80" spans="1:12" x14ac:dyDescent="0.3">
      <c r="A80" t="s">
        <v>3754</v>
      </c>
      <c r="B80" t="s">
        <v>3755</v>
      </c>
      <c r="C80" t="s">
        <v>3756</v>
      </c>
      <c r="D80" t="s">
        <v>3757</v>
      </c>
      <c r="E80" t="s">
        <v>3841</v>
      </c>
      <c r="F80">
        <v>585</v>
      </c>
      <c r="G80">
        <v>422.077</v>
      </c>
      <c r="H80">
        <v>248.09450000000001</v>
      </c>
      <c r="I80">
        <v>87.809950200000003</v>
      </c>
      <c r="J80">
        <v>1.9813529059489201</v>
      </c>
      <c r="K80">
        <v>2.26280931808025</v>
      </c>
      <c r="L80">
        <v>10</v>
      </c>
    </row>
    <row r="81" spans="1:12" x14ac:dyDescent="0.3">
      <c r="A81" t="s">
        <v>3768</v>
      </c>
      <c r="B81" t="s">
        <v>3769</v>
      </c>
      <c r="C81" t="s">
        <v>3770</v>
      </c>
      <c r="D81" t="s">
        <v>3771</v>
      </c>
      <c r="E81" t="s">
        <v>3841</v>
      </c>
      <c r="F81">
        <v>436</v>
      </c>
      <c r="G81">
        <v>436</v>
      </c>
      <c r="H81">
        <v>248.09450000000001</v>
      </c>
      <c r="I81">
        <v>87.809950200000003</v>
      </c>
      <c r="J81">
        <v>2.1399112466413901</v>
      </c>
      <c r="K81">
        <v>2.4401632724215201</v>
      </c>
      <c r="L81">
        <v>10</v>
      </c>
    </row>
    <row r="82" spans="1:12" x14ac:dyDescent="0.3">
      <c r="A82" t="s">
        <v>3772</v>
      </c>
      <c r="B82" t="s">
        <v>3773</v>
      </c>
      <c r="C82" t="s">
        <v>1076</v>
      </c>
      <c r="D82" t="s">
        <v>2406</v>
      </c>
      <c r="E82" t="s">
        <v>3841</v>
      </c>
      <c r="F82">
        <v>402</v>
      </c>
      <c r="G82">
        <v>402</v>
      </c>
      <c r="H82">
        <v>248.09450000000001</v>
      </c>
      <c r="I82">
        <v>87.809950200000003</v>
      </c>
      <c r="J82">
        <v>1.7527113914705299</v>
      </c>
      <c r="K82">
        <v>2.0070644828213502</v>
      </c>
      <c r="L82">
        <v>10</v>
      </c>
    </row>
    <row r="83" spans="1:12" x14ac:dyDescent="0.3">
      <c r="A83" t="s">
        <v>106</v>
      </c>
      <c r="B83" t="s">
        <v>107</v>
      </c>
      <c r="C83" t="s">
        <v>108</v>
      </c>
      <c r="D83" t="s">
        <v>109</v>
      </c>
      <c r="E83" t="s">
        <v>3841</v>
      </c>
      <c r="F83">
        <v>367</v>
      </c>
      <c r="G83">
        <v>367</v>
      </c>
      <c r="H83">
        <v>248.09450000000001</v>
      </c>
      <c r="I83">
        <v>87.809950200000003</v>
      </c>
      <c r="J83">
        <v>1.3541233052652399</v>
      </c>
      <c r="K83">
        <v>1.56122749352706</v>
      </c>
      <c r="L83">
        <v>9</v>
      </c>
    </row>
    <row r="84" spans="1:12" x14ac:dyDescent="0.3">
      <c r="A84" t="s">
        <v>160</v>
      </c>
      <c r="B84" t="s">
        <v>161</v>
      </c>
      <c r="C84" t="s">
        <v>124</v>
      </c>
      <c r="D84" t="s">
        <v>162</v>
      </c>
      <c r="E84" t="s">
        <v>3841</v>
      </c>
      <c r="F84">
        <v>382</v>
      </c>
      <c r="G84">
        <v>379.40800000000002</v>
      </c>
      <c r="H84">
        <v>248.09450000000001</v>
      </c>
      <c r="I84">
        <v>87.809950200000003</v>
      </c>
      <c r="J84">
        <v>1.4954284759405301</v>
      </c>
      <c r="K84">
        <v>1.7192830753317401</v>
      </c>
      <c r="L84">
        <v>9</v>
      </c>
    </row>
    <row r="85" spans="1:12" x14ac:dyDescent="0.3">
      <c r="A85" t="s">
        <v>334</v>
      </c>
      <c r="B85" t="s">
        <v>335</v>
      </c>
      <c r="C85" t="s">
        <v>336</v>
      </c>
      <c r="D85" t="s">
        <v>337</v>
      </c>
      <c r="E85" t="s">
        <v>3841</v>
      </c>
      <c r="F85">
        <v>437</v>
      </c>
      <c r="G85">
        <v>386.98700000000002</v>
      </c>
      <c r="H85">
        <v>248.09450000000001</v>
      </c>
      <c r="I85">
        <v>87.809950200000003</v>
      </c>
      <c r="J85">
        <v>1.5817398789505299</v>
      </c>
      <c r="K85">
        <v>1.8158258908134901</v>
      </c>
      <c r="L85">
        <v>9</v>
      </c>
    </row>
    <row r="86" spans="1:12" x14ac:dyDescent="0.3">
      <c r="A86" t="s">
        <v>436</v>
      </c>
      <c r="B86" t="s">
        <v>437</v>
      </c>
      <c r="C86" t="s">
        <v>124</v>
      </c>
      <c r="D86" t="s">
        <v>435</v>
      </c>
      <c r="E86" t="s">
        <v>3841</v>
      </c>
      <c r="F86">
        <v>386</v>
      </c>
      <c r="G86">
        <v>372.5</v>
      </c>
      <c r="H86">
        <v>248.09450000000001</v>
      </c>
      <c r="I86">
        <v>87.809950200000003</v>
      </c>
      <c r="J86">
        <v>1.4167585759546399</v>
      </c>
      <c r="K86">
        <v>1.63128759184474</v>
      </c>
      <c r="L86">
        <v>9</v>
      </c>
    </row>
    <row r="87" spans="1:12" x14ac:dyDescent="0.3">
      <c r="A87" t="s">
        <v>444</v>
      </c>
      <c r="B87" t="s">
        <v>445</v>
      </c>
      <c r="C87" t="s">
        <v>346</v>
      </c>
      <c r="D87" t="s">
        <v>446</v>
      </c>
      <c r="E87" t="s">
        <v>3841</v>
      </c>
      <c r="F87">
        <v>1092</v>
      </c>
      <c r="G87">
        <v>391.33699999999999</v>
      </c>
      <c r="H87">
        <v>248.09450000000001</v>
      </c>
      <c r="I87">
        <v>87.809950200000003</v>
      </c>
      <c r="J87">
        <v>1.6312786839503299</v>
      </c>
      <c r="K87">
        <v>1.87123705948292</v>
      </c>
      <c r="L87">
        <v>9</v>
      </c>
    </row>
    <row r="88" spans="1:12" x14ac:dyDescent="0.3">
      <c r="A88" t="s">
        <v>447</v>
      </c>
      <c r="B88" t="s">
        <v>448</v>
      </c>
      <c r="C88" t="s">
        <v>143</v>
      </c>
      <c r="D88" t="s">
        <v>449</v>
      </c>
      <c r="E88" t="s">
        <v>3841</v>
      </c>
      <c r="F88">
        <v>332</v>
      </c>
      <c r="G88">
        <v>391.49799999999999</v>
      </c>
      <c r="H88">
        <v>248.09450000000001</v>
      </c>
      <c r="I88">
        <v>87.809950200000003</v>
      </c>
      <c r="J88">
        <v>1.6331121891468701</v>
      </c>
      <c r="K88">
        <v>1.8732879096336801</v>
      </c>
      <c r="L88">
        <v>9</v>
      </c>
    </row>
    <row r="89" spans="1:12" x14ac:dyDescent="0.3">
      <c r="A89" t="s">
        <v>629</v>
      </c>
      <c r="B89" t="s">
        <v>630</v>
      </c>
      <c r="C89" t="s">
        <v>158</v>
      </c>
      <c r="D89" t="s">
        <v>631</v>
      </c>
      <c r="E89" t="s">
        <v>3841</v>
      </c>
      <c r="F89">
        <v>379</v>
      </c>
      <c r="G89">
        <v>378.892</v>
      </c>
      <c r="H89">
        <v>248.09450000000001</v>
      </c>
      <c r="I89">
        <v>87.809950200000003</v>
      </c>
      <c r="J89">
        <v>1.48955214872676</v>
      </c>
      <c r="K89">
        <v>1.7127101642895699</v>
      </c>
      <c r="L89">
        <v>9</v>
      </c>
    </row>
    <row r="90" spans="1:12" x14ac:dyDescent="0.3">
      <c r="A90" t="s">
        <v>1159</v>
      </c>
      <c r="B90" t="s">
        <v>1160</v>
      </c>
      <c r="C90" t="s">
        <v>45</v>
      </c>
      <c r="D90" t="s">
        <v>1161</v>
      </c>
      <c r="E90" t="s">
        <v>3841</v>
      </c>
      <c r="F90">
        <v>489</v>
      </c>
      <c r="G90">
        <v>388.46</v>
      </c>
      <c r="H90">
        <v>248.09450000000001</v>
      </c>
      <c r="I90">
        <v>87.809950200000003</v>
      </c>
      <c r="J90">
        <v>1.5985147432642599</v>
      </c>
      <c r="K90">
        <v>1.83458925896293</v>
      </c>
      <c r="L90">
        <v>9</v>
      </c>
    </row>
    <row r="91" spans="1:12" x14ac:dyDescent="0.3">
      <c r="A91" t="s">
        <v>1209</v>
      </c>
      <c r="B91" t="s">
        <v>1210</v>
      </c>
      <c r="C91" t="s">
        <v>158</v>
      </c>
      <c r="D91" t="s">
        <v>1211</v>
      </c>
      <c r="E91" t="s">
        <v>3841</v>
      </c>
      <c r="F91">
        <v>382</v>
      </c>
      <c r="G91">
        <v>380.71899999999999</v>
      </c>
      <c r="H91">
        <v>248.09450000000001</v>
      </c>
      <c r="I91">
        <v>87.809950200000003</v>
      </c>
      <c r="J91">
        <v>1.51035844682668</v>
      </c>
      <c r="K91">
        <v>1.7359828551307299</v>
      </c>
      <c r="L91">
        <v>9</v>
      </c>
    </row>
    <row r="92" spans="1:12" x14ac:dyDescent="0.3">
      <c r="A92" t="s">
        <v>1339</v>
      </c>
      <c r="B92" t="s">
        <v>1340</v>
      </c>
      <c r="C92" t="s">
        <v>394</v>
      </c>
      <c r="D92" t="s">
        <v>1341</v>
      </c>
      <c r="E92" t="s">
        <v>3841</v>
      </c>
      <c r="F92">
        <v>443</v>
      </c>
      <c r="G92">
        <v>395.488</v>
      </c>
      <c r="H92">
        <v>248.09450000000001</v>
      </c>
      <c r="I92">
        <v>87.809950200000003</v>
      </c>
      <c r="J92">
        <v>1.6785512309742801</v>
      </c>
      <c r="K92">
        <v>1.92411332641323</v>
      </c>
      <c r="L92">
        <v>9</v>
      </c>
    </row>
    <row r="93" spans="1:12" x14ac:dyDescent="0.3">
      <c r="A93" t="s">
        <v>1402</v>
      </c>
      <c r="B93" t="s">
        <v>1403</v>
      </c>
      <c r="C93" t="s">
        <v>17</v>
      </c>
      <c r="D93" t="s">
        <v>1404</v>
      </c>
      <c r="E93" t="s">
        <v>3841</v>
      </c>
      <c r="F93">
        <v>389</v>
      </c>
      <c r="G93">
        <v>389</v>
      </c>
      <c r="H93">
        <v>248.09450000000001</v>
      </c>
      <c r="I93">
        <v>87.809950200000003</v>
      </c>
      <c r="J93">
        <v>1.6046643880228499</v>
      </c>
      <c r="K93">
        <v>1.8414678867977601</v>
      </c>
      <c r="L93">
        <v>9</v>
      </c>
    </row>
    <row r="94" spans="1:12" x14ac:dyDescent="0.3">
      <c r="A94" t="s">
        <v>1588</v>
      </c>
      <c r="B94" t="s">
        <v>1589</v>
      </c>
      <c r="C94" t="s">
        <v>33</v>
      </c>
      <c r="D94" t="s">
        <v>1590</v>
      </c>
      <c r="E94" t="s">
        <v>3841</v>
      </c>
      <c r="F94">
        <v>378</v>
      </c>
      <c r="G94">
        <v>365.36399999999998</v>
      </c>
      <c r="H94">
        <v>248.09450000000001</v>
      </c>
      <c r="I94">
        <v>87.809950200000003</v>
      </c>
      <c r="J94">
        <v>1.3354921592929001</v>
      </c>
      <c r="K94">
        <v>1.5403877988274799</v>
      </c>
      <c r="L94">
        <v>9</v>
      </c>
    </row>
    <row r="95" spans="1:12" x14ac:dyDescent="0.3">
      <c r="A95" t="s">
        <v>1867</v>
      </c>
      <c r="B95" t="s">
        <v>1868</v>
      </c>
      <c r="C95" t="s">
        <v>293</v>
      </c>
      <c r="D95" t="s">
        <v>1869</v>
      </c>
      <c r="E95" t="s">
        <v>3841</v>
      </c>
      <c r="F95">
        <v>1507</v>
      </c>
      <c r="G95">
        <v>367.392</v>
      </c>
      <c r="H95">
        <v>248.09450000000001</v>
      </c>
      <c r="I95">
        <v>87.809950200000003</v>
      </c>
      <c r="J95">
        <v>1.3585874918307399</v>
      </c>
      <c r="K95">
        <v>1.5662208678071601</v>
      </c>
      <c r="L95">
        <v>9</v>
      </c>
    </row>
    <row r="96" spans="1:12" x14ac:dyDescent="0.3">
      <c r="A96" t="s">
        <v>1892</v>
      </c>
      <c r="B96" t="s">
        <v>1893</v>
      </c>
      <c r="C96" t="s">
        <v>842</v>
      </c>
      <c r="D96" t="s">
        <v>1894</v>
      </c>
      <c r="E96" t="s">
        <v>3841</v>
      </c>
      <c r="F96">
        <v>394</v>
      </c>
      <c r="G96">
        <v>366.96800000000002</v>
      </c>
      <c r="H96">
        <v>248.09450000000001</v>
      </c>
      <c r="I96">
        <v>87.809950200000003</v>
      </c>
      <c r="J96">
        <v>1.35375888187214</v>
      </c>
      <c r="K96">
        <v>1.5608198711368499</v>
      </c>
      <c r="L96">
        <v>9</v>
      </c>
    </row>
    <row r="97" spans="1:12" x14ac:dyDescent="0.3">
      <c r="A97" t="s">
        <v>1958</v>
      </c>
      <c r="B97" t="s">
        <v>1959</v>
      </c>
      <c r="C97" t="s">
        <v>218</v>
      </c>
      <c r="D97" t="s">
        <v>1960</v>
      </c>
      <c r="E97" t="s">
        <v>3841</v>
      </c>
      <c r="F97">
        <v>606</v>
      </c>
      <c r="G97">
        <v>385.029</v>
      </c>
      <c r="H97">
        <v>248.09450000000001</v>
      </c>
      <c r="I97">
        <v>87.809950200000003</v>
      </c>
      <c r="J97">
        <v>1.5594417225851001</v>
      </c>
      <c r="K97">
        <v>1.7908844958123999</v>
      </c>
      <c r="L97">
        <v>9</v>
      </c>
    </row>
    <row r="98" spans="1:12" x14ac:dyDescent="0.3">
      <c r="A98" t="s">
        <v>2092</v>
      </c>
      <c r="B98" t="s">
        <v>2093</v>
      </c>
      <c r="C98" t="s">
        <v>532</v>
      </c>
      <c r="D98" t="s">
        <v>2094</v>
      </c>
      <c r="E98" t="s">
        <v>3841</v>
      </c>
      <c r="F98">
        <v>622</v>
      </c>
      <c r="G98">
        <v>394.06400000000002</v>
      </c>
      <c r="H98">
        <v>248.09450000000001</v>
      </c>
      <c r="I98">
        <v>87.809950200000003</v>
      </c>
      <c r="J98">
        <v>1.6623343899812399</v>
      </c>
      <c r="K98">
        <v>1.9059741300488</v>
      </c>
      <c r="L98">
        <v>9</v>
      </c>
    </row>
    <row r="99" spans="1:12" x14ac:dyDescent="0.3">
      <c r="A99" t="s">
        <v>3904</v>
      </c>
      <c r="B99" t="s">
        <v>3905</v>
      </c>
      <c r="C99" t="s">
        <v>3906</v>
      </c>
      <c r="D99" t="s">
        <v>3907</v>
      </c>
      <c r="E99" t="s">
        <v>3841</v>
      </c>
      <c r="F99">
        <v>376</v>
      </c>
      <c r="G99">
        <v>376</v>
      </c>
      <c r="H99">
        <v>248.09450000000001</v>
      </c>
      <c r="I99">
        <v>87.809950200000003</v>
      </c>
      <c r="J99">
        <v>1.45661738457517</v>
      </c>
      <c r="K99">
        <v>1.67587129077417</v>
      </c>
      <c r="L99">
        <v>9</v>
      </c>
    </row>
    <row r="100" spans="1:12" x14ac:dyDescent="0.3">
      <c r="A100" t="s">
        <v>2219</v>
      </c>
      <c r="B100" t="s">
        <v>2220</v>
      </c>
      <c r="C100" t="s">
        <v>45</v>
      </c>
      <c r="D100" t="s">
        <v>2221</v>
      </c>
      <c r="E100" t="s">
        <v>3841</v>
      </c>
      <c r="F100">
        <v>486</v>
      </c>
      <c r="G100">
        <v>391.30799999999999</v>
      </c>
      <c r="H100">
        <v>248.09450000000001</v>
      </c>
      <c r="I100">
        <v>87.809950200000003</v>
      </c>
      <c r="J100">
        <v>1.6309484252503299</v>
      </c>
      <c r="K100">
        <v>1.8708676516917899</v>
      </c>
      <c r="L100">
        <v>9</v>
      </c>
    </row>
    <row r="101" spans="1:12" x14ac:dyDescent="0.3">
      <c r="A101" t="s">
        <v>2327</v>
      </c>
      <c r="B101" t="s">
        <v>2328</v>
      </c>
      <c r="C101" t="s">
        <v>2329</v>
      </c>
      <c r="D101" t="s">
        <v>2330</v>
      </c>
      <c r="E101" t="s">
        <v>3841</v>
      </c>
      <c r="F101">
        <v>423</v>
      </c>
      <c r="G101">
        <v>397.84699999999998</v>
      </c>
      <c r="H101">
        <v>248.09450000000001</v>
      </c>
      <c r="I101">
        <v>87.809950200000003</v>
      </c>
      <c r="J101">
        <v>1.7054160679845101</v>
      </c>
      <c r="K101">
        <v>1.9541627394916601</v>
      </c>
      <c r="L101">
        <v>9</v>
      </c>
    </row>
    <row r="102" spans="1:12" x14ac:dyDescent="0.3">
      <c r="A102" t="s">
        <v>2357</v>
      </c>
      <c r="B102" t="s">
        <v>2358</v>
      </c>
      <c r="C102" t="s">
        <v>124</v>
      </c>
      <c r="D102" t="s">
        <v>2359</v>
      </c>
      <c r="E102" t="s">
        <v>3841</v>
      </c>
      <c r="F102">
        <v>395</v>
      </c>
      <c r="G102">
        <v>366.851</v>
      </c>
      <c r="H102">
        <v>248.09450000000001</v>
      </c>
      <c r="I102">
        <v>87.809950200000003</v>
      </c>
      <c r="J102">
        <v>1.3524264588411099</v>
      </c>
      <c r="K102">
        <v>1.5593295017726401</v>
      </c>
      <c r="L102">
        <v>9</v>
      </c>
    </row>
    <row r="103" spans="1:12" x14ac:dyDescent="0.3">
      <c r="A103" t="s">
        <v>2391</v>
      </c>
      <c r="B103" t="s">
        <v>2392</v>
      </c>
      <c r="C103" t="s">
        <v>2393</v>
      </c>
      <c r="D103" t="s">
        <v>2394</v>
      </c>
      <c r="E103" t="s">
        <v>3841</v>
      </c>
      <c r="F103">
        <v>386</v>
      </c>
      <c r="G103">
        <v>368.09399999999999</v>
      </c>
      <c r="H103">
        <v>248.09450000000001</v>
      </c>
      <c r="I103">
        <v>87.809950200000003</v>
      </c>
      <c r="J103">
        <v>1.36658203001691</v>
      </c>
      <c r="K103">
        <v>1.57516308399243</v>
      </c>
      <c r="L103">
        <v>9</v>
      </c>
    </row>
    <row r="104" spans="1:12" x14ac:dyDescent="0.3">
      <c r="A104" t="s">
        <v>2450</v>
      </c>
      <c r="B104" t="s">
        <v>2451</v>
      </c>
      <c r="C104" t="s">
        <v>278</v>
      </c>
      <c r="D104" t="s">
        <v>2452</v>
      </c>
      <c r="E104" t="s">
        <v>3841</v>
      </c>
      <c r="F104">
        <v>422</v>
      </c>
      <c r="G104">
        <v>374.67599999999999</v>
      </c>
      <c r="H104">
        <v>248.09450000000001</v>
      </c>
      <c r="I104">
        <v>87.809950200000003</v>
      </c>
      <c r="J104">
        <v>1.44153936668558</v>
      </c>
      <c r="K104">
        <v>1.65900591437915</v>
      </c>
      <c r="L104">
        <v>9</v>
      </c>
    </row>
    <row r="105" spans="1:12" x14ac:dyDescent="0.3">
      <c r="A105" t="s">
        <v>2460</v>
      </c>
      <c r="B105" t="s">
        <v>2461</v>
      </c>
      <c r="C105" t="s">
        <v>2462</v>
      </c>
      <c r="D105" t="s">
        <v>2463</v>
      </c>
      <c r="E105" t="s">
        <v>3841</v>
      </c>
      <c r="F105">
        <v>445</v>
      </c>
      <c r="G105">
        <v>367.23</v>
      </c>
      <c r="H105">
        <v>248.09450000000001</v>
      </c>
      <c r="I105">
        <v>87.809950200000003</v>
      </c>
      <c r="J105">
        <v>1.35674259840316</v>
      </c>
      <c r="K105">
        <v>1.56415727945671</v>
      </c>
      <c r="L105">
        <v>9</v>
      </c>
    </row>
    <row r="106" spans="1:12" x14ac:dyDescent="0.3">
      <c r="A106" t="s">
        <v>2497</v>
      </c>
      <c r="B106" t="s">
        <v>2498</v>
      </c>
      <c r="C106" t="s">
        <v>17</v>
      </c>
      <c r="D106" t="s">
        <v>1510</v>
      </c>
      <c r="E106" t="s">
        <v>3841</v>
      </c>
      <c r="F106">
        <v>425</v>
      </c>
      <c r="G106">
        <v>372.94299999999998</v>
      </c>
      <c r="H106">
        <v>248.09450000000001</v>
      </c>
      <c r="I106">
        <v>87.809950200000003</v>
      </c>
      <c r="J106">
        <v>1.4218035623028999</v>
      </c>
      <c r="K106">
        <v>1.6369306143092299</v>
      </c>
      <c r="L106">
        <v>9</v>
      </c>
    </row>
    <row r="107" spans="1:12" x14ac:dyDescent="0.3">
      <c r="A107" t="s">
        <v>2653</v>
      </c>
      <c r="B107" t="s">
        <v>2654</v>
      </c>
      <c r="C107" t="s">
        <v>2131</v>
      </c>
      <c r="D107" t="s">
        <v>2655</v>
      </c>
      <c r="E107" t="s">
        <v>3841</v>
      </c>
      <c r="F107">
        <v>496</v>
      </c>
      <c r="G107">
        <v>392.91699999999997</v>
      </c>
      <c r="H107">
        <v>248.09450000000001</v>
      </c>
      <c r="I107">
        <v>87.809950200000003</v>
      </c>
      <c r="J107">
        <v>1.6492720889847401</v>
      </c>
      <c r="K107">
        <v>1.8913634149996399</v>
      </c>
      <c r="L107">
        <v>9</v>
      </c>
    </row>
    <row r="108" spans="1:12" x14ac:dyDescent="0.3">
      <c r="A108" t="s">
        <v>3056</v>
      </c>
      <c r="B108" t="s">
        <v>3057</v>
      </c>
      <c r="C108" t="s">
        <v>57</v>
      </c>
      <c r="D108" t="s">
        <v>3055</v>
      </c>
      <c r="E108" t="s">
        <v>3841</v>
      </c>
      <c r="F108">
        <v>322</v>
      </c>
      <c r="G108">
        <v>366.30099999999999</v>
      </c>
      <c r="H108">
        <v>248.09450000000001</v>
      </c>
      <c r="I108">
        <v>87.809950200000003</v>
      </c>
      <c r="J108">
        <v>1.3461629317721699</v>
      </c>
      <c r="K108">
        <v>1.5523234919408699</v>
      </c>
      <c r="L108">
        <v>9</v>
      </c>
    </row>
    <row r="109" spans="1:12" x14ac:dyDescent="0.3">
      <c r="A109" t="s">
        <v>3305</v>
      </c>
      <c r="B109" t="s">
        <v>3306</v>
      </c>
      <c r="C109" t="s">
        <v>842</v>
      </c>
      <c r="D109" t="s">
        <v>3307</v>
      </c>
      <c r="E109" t="s">
        <v>3841</v>
      </c>
      <c r="F109">
        <v>334</v>
      </c>
      <c r="G109">
        <v>374.92200000000003</v>
      </c>
      <c r="H109">
        <v>248.09450000000001</v>
      </c>
      <c r="I109">
        <v>87.809950200000003</v>
      </c>
      <c r="J109">
        <v>1.4443408715200501</v>
      </c>
      <c r="K109">
        <v>1.6621395115038999</v>
      </c>
      <c r="L109">
        <v>9</v>
      </c>
    </row>
    <row r="110" spans="1:12" x14ac:dyDescent="0.3">
      <c r="A110" t="s">
        <v>3380</v>
      </c>
      <c r="B110" t="s">
        <v>3381</v>
      </c>
      <c r="C110" t="s">
        <v>41</v>
      </c>
      <c r="D110" t="s">
        <v>3382</v>
      </c>
      <c r="E110" t="s">
        <v>3841</v>
      </c>
      <c r="F110">
        <v>456</v>
      </c>
      <c r="G110">
        <v>382.62200000000001</v>
      </c>
      <c r="H110">
        <v>248.09450000000001</v>
      </c>
      <c r="I110">
        <v>87.809950200000003</v>
      </c>
      <c r="J110">
        <v>1.5320302504852099</v>
      </c>
      <c r="K110">
        <v>1.76022364914865</v>
      </c>
      <c r="L110">
        <v>9</v>
      </c>
    </row>
    <row r="111" spans="1:12" x14ac:dyDescent="0.3">
      <c r="A111" t="s">
        <v>3419</v>
      </c>
      <c r="B111" t="s">
        <v>3420</v>
      </c>
      <c r="C111" t="s">
        <v>197</v>
      </c>
      <c r="D111" t="s">
        <v>1587</v>
      </c>
      <c r="E111" t="s">
        <v>3841</v>
      </c>
      <c r="F111">
        <v>344</v>
      </c>
      <c r="G111">
        <v>369.84300000000002</v>
      </c>
      <c r="H111">
        <v>248.09450000000001</v>
      </c>
      <c r="I111">
        <v>87.809950200000003</v>
      </c>
      <c r="J111">
        <v>1.3865000460961401</v>
      </c>
      <c r="K111">
        <v>1.59744219525745</v>
      </c>
      <c r="L111">
        <v>9</v>
      </c>
    </row>
    <row r="112" spans="1:12" x14ac:dyDescent="0.3">
      <c r="A112" t="s">
        <v>3574</v>
      </c>
      <c r="B112" t="s">
        <v>3575</v>
      </c>
      <c r="C112" t="s">
        <v>17</v>
      </c>
      <c r="D112" t="s">
        <v>3576</v>
      </c>
      <c r="E112" t="s">
        <v>3841</v>
      </c>
      <c r="F112">
        <v>308</v>
      </c>
      <c r="G112">
        <v>378.8</v>
      </c>
      <c r="H112">
        <v>248.09450000000001</v>
      </c>
      <c r="I112">
        <v>87.809950200000003</v>
      </c>
      <c r="J112">
        <v>1.4885044314715901</v>
      </c>
      <c r="K112">
        <v>1.7115382499177101</v>
      </c>
      <c r="L112">
        <v>9</v>
      </c>
    </row>
    <row r="113" spans="1:12" x14ac:dyDescent="0.3">
      <c r="A113" t="s">
        <v>3708</v>
      </c>
      <c r="B113" t="s">
        <v>3709</v>
      </c>
      <c r="C113" t="s">
        <v>293</v>
      </c>
      <c r="D113" t="s">
        <v>3685</v>
      </c>
      <c r="E113" t="s">
        <v>3841</v>
      </c>
      <c r="F113">
        <v>387</v>
      </c>
      <c r="G113">
        <v>386.892</v>
      </c>
      <c r="H113">
        <v>248.09450000000001</v>
      </c>
      <c r="I113">
        <v>87.809950200000003</v>
      </c>
      <c r="J113">
        <v>1.5806579970022601</v>
      </c>
      <c r="K113">
        <v>1.81461576184255</v>
      </c>
      <c r="L113">
        <v>9</v>
      </c>
    </row>
    <row r="114" spans="1:12" x14ac:dyDescent="0.3">
      <c r="A114" t="s">
        <v>3802</v>
      </c>
      <c r="B114" t="s">
        <v>3803</v>
      </c>
      <c r="C114" t="s">
        <v>842</v>
      </c>
      <c r="D114" t="s">
        <v>3804</v>
      </c>
      <c r="E114" t="s">
        <v>3841</v>
      </c>
      <c r="F114">
        <v>326</v>
      </c>
      <c r="G114">
        <v>373.43400000000003</v>
      </c>
      <c r="H114">
        <v>248.09450000000001</v>
      </c>
      <c r="I114">
        <v>87.809950200000003</v>
      </c>
      <c r="J114">
        <v>1.4273951837408101</v>
      </c>
      <c r="K114">
        <v>1.64318507035905</v>
      </c>
      <c r="L114">
        <v>9</v>
      </c>
    </row>
    <row r="115" spans="1:12" x14ac:dyDescent="0.3">
      <c r="A115" t="s">
        <v>213</v>
      </c>
      <c r="B115" t="s">
        <v>214</v>
      </c>
      <c r="C115" t="s">
        <v>143</v>
      </c>
      <c r="D115" t="s">
        <v>215</v>
      </c>
      <c r="E115" t="s">
        <v>3841</v>
      </c>
      <c r="F115">
        <v>352</v>
      </c>
      <c r="G115">
        <v>351.892</v>
      </c>
      <c r="H115">
        <v>248.09450000000001</v>
      </c>
      <c r="I115">
        <v>87.809950200000003</v>
      </c>
      <c r="J115">
        <v>1.1820699107969701</v>
      </c>
      <c r="K115">
        <v>1.3687787725482601</v>
      </c>
      <c r="L115">
        <v>8</v>
      </c>
    </row>
    <row r="116" spans="1:12" x14ac:dyDescent="0.3">
      <c r="A116" t="s">
        <v>220</v>
      </c>
      <c r="B116" t="s">
        <v>221</v>
      </c>
      <c r="C116" t="s">
        <v>33</v>
      </c>
      <c r="D116" t="s">
        <v>222</v>
      </c>
      <c r="E116" t="s">
        <v>3841</v>
      </c>
      <c r="F116">
        <v>352</v>
      </c>
      <c r="G116">
        <v>347.68</v>
      </c>
      <c r="H116">
        <v>248.09450000000001</v>
      </c>
      <c r="I116">
        <v>87.809950200000003</v>
      </c>
      <c r="J116">
        <v>1.13410268167992</v>
      </c>
      <c r="K116">
        <v>1.31512547543662</v>
      </c>
      <c r="L116">
        <v>8</v>
      </c>
    </row>
    <row r="117" spans="1:12" x14ac:dyDescent="0.3">
      <c r="A117" t="s">
        <v>276</v>
      </c>
      <c r="B117" t="s">
        <v>277</v>
      </c>
      <c r="C117" t="s">
        <v>278</v>
      </c>
      <c r="D117" t="s">
        <v>279</v>
      </c>
      <c r="E117" t="s">
        <v>3841</v>
      </c>
      <c r="F117">
        <v>383</v>
      </c>
      <c r="G117">
        <v>334.30399999999997</v>
      </c>
      <c r="H117">
        <v>248.09450000000001</v>
      </c>
      <c r="I117">
        <v>87.809950200000003</v>
      </c>
      <c r="J117">
        <v>0.98177370336328895</v>
      </c>
      <c r="K117">
        <v>1.1447393163280299</v>
      </c>
      <c r="L117">
        <v>8</v>
      </c>
    </row>
    <row r="118" spans="1:12" x14ac:dyDescent="0.3">
      <c r="A118" t="s">
        <v>295</v>
      </c>
      <c r="B118" t="s">
        <v>296</v>
      </c>
      <c r="C118" t="s">
        <v>25</v>
      </c>
      <c r="D118" t="s">
        <v>297</v>
      </c>
      <c r="E118" t="s">
        <v>3841</v>
      </c>
      <c r="F118">
        <v>332</v>
      </c>
      <c r="G118">
        <v>332</v>
      </c>
      <c r="H118">
        <v>248.09450000000001</v>
      </c>
      <c r="I118">
        <v>87.809950200000003</v>
      </c>
      <c r="J118">
        <v>0.95553521905994698</v>
      </c>
      <c r="K118">
        <v>1.1153905042327801</v>
      </c>
      <c r="L118">
        <v>8</v>
      </c>
    </row>
    <row r="119" spans="1:12" x14ac:dyDescent="0.3">
      <c r="A119" t="s">
        <v>302</v>
      </c>
      <c r="B119" t="s">
        <v>303</v>
      </c>
      <c r="C119" t="s">
        <v>17</v>
      </c>
      <c r="D119" t="s">
        <v>304</v>
      </c>
      <c r="E119" t="s">
        <v>3841</v>
      </c>
      <c r="F119">
        <v>354</v>
      </c>
      <c r="G119">
        <v>350.86799999999999</v>
      </c>
      <c r="H119">
        <v>248.09450000000001</v>
      </c>
      <c r="I119">
        <v>87.809950200000003</v>
      </c>
      <c r="J119">
        <v>1.1704083622176999</v>
      </c>
      <c r="K119">
        <v>1.3557348560614799</v>
      </c>
      <c r="L119">
        <v>8</v>
      </c>
    </row>
    <row r="120" spans="1:12" x14ac:dyDescent="0.3">
      <c r="A120" t="s">
        <v>311</v>
      </c>
      <c r="B120" t="s">
        <v>312</v>
      </c>
      <c r="C120" t="s">
        <v>124</v>
      </c>
      <c r="D120" t="s">
        <v>313</v>
      </c>
      <c r="E120" t="s">
        <v>3841</v>
      </c>
      <c r="F120">
        <v>335</v>
      </c>
      <c r="G120">
        <v>330.572</v>
      </c>
      <c r="H120">
        <v>248.09450000000001</v>
      </c>
      <c r="I120">
        <v>87.809950200000003</v>
      </c>
      <c r="J120">
        <v>0.939272825142771</v>
      </c>
      <c r="K120">
        <v>1.0972003550695699</v>
      </c>
      <c r="L120">
        <v>8</v>
      </c>
    </row>
    <row r="121" spans="1:12" x14ac:dyDescent="0.3">
      <c r="A121" t="s">
        <v>429</v>
      </c>
      <c r="B121" t="s">
        <v>430</v>
      </c>
      <c r="C121" t="s">
        <v>431</v>
      </c>
      <c r="D121" t="s">
        <v>432</v>
      </c>
      <c r="E121" t="s">
        <v>3841</v>
      </c>
      <c r="F121">
        <v>335</v>
      </c>
      <c r="G121">
        <v>356.63600000000002</v>
      </c>
      <c r="H121">
        <v>248.09450000000001</v>
      </c>
      <c r="I121">
        <v>87.809950200000003</v>
      </c>
      <c r="J121">
        <v>1.23609567882434</v>
      </c>
      <c r="K121">
        <v>1.4292087918971801</v>
      </c>
      <c r="L121">
        <v>8</v>
      </c>
    </row>
    <row r="122" spans="1:12" x14ac:dyDescent="0.3">
      <c r="A122" t="s">
        <v>480</v>
      </c>
      <c r="B122" t="s">
        <v>481</v>
      </c>
      <c r="C122" t="s">
        <v>482</v>
      </c>
      <c r="D122" t="s">
        <v>479</v>
      </c>
      <c r="E122" t="s">
        <v>3841</v>
      </c>
      <c r="F122">
        <v>406</v>
      </c>
      <c r="G122">
        <v>350.97699999999998</v>
      </c>
      <c r="H122">
        <v>248.09450000000001</v>
      </c>
      <c r="I122">
        <v>87.809950200000003</v>
      </c>
      <c r="J122">
        <v>1.1716496794004601</v>
      </c>
      <c r="K122">
        <v>1.3571233198281401</v>
      </c>
      <c r="L122">
        <v>8</v>
      </c>
    </row>
    <row r="123" spans="1:12" x14ac:dyDescent="0.3">
      <c r="A123" t="s">
        <v>491</v>
      </c>
      <c r="B123" t="s">
        <v>492</v>
      </c>
      <c r="C123" t="s">
        <v>456</v>
      </c>
      <c r="D123" t="s">
        <v>493</v>
      </c>
      <c r="E123" t="s">
        <v>3841</v>
      </c>
      <c r="F123">
        <v>369</v>
      </c>
      <c r="G123">
        <v>350.57600000000002</v>
      </c>
      <c r="H123">
        <v>248.09450000000001</v>
      </c>
      <c r="I123">
        <v>87.809950200000003</v>
      </c>
      <c r="J123">
        <v>1.1670829987556499</v>
      </c>
      <c r="K123">
        <v>1.3520153017508001</v>
      </c>
      <c r="L123">
        <v>8</v>
      </c>
    </row>
    <row r="124" spans="1:12" x14ac:dyDescent="0.3">
      <c r="A124" t="s">
        <v>611</v>
      </c>
      <c r="B124" t="s">
        <v>612</v>
      </c>
      <c r="C124" t="s">
        <v>332</v>
      </c>
      <c r="D124" t="s">
        <v>613</v>
      </c>
      <c r="E124" t="s">
        <v>3841</v>
      </c>
      <c r="F124">
        <v>358</v>
      </c>
      <c r="G124">
        <v>358</v>
      </c>
      <c r="H124">
        <v>248.09450000000001</v>
      </c>
      <c r="I124">
        <v>87.809950200000003</v>
      </c>
      <c r="J124">
        <v>1.2516292259553099</v>
      </c>
      <c r="K124">
        <v>1.4465836962799601</v>
      </c>
      <c r="L124">
        <v>8</v>
      </c>
    </row>
    <row r="125" spans="1:12" x14ac:dyDescent="0.3">
      <c r="A125" t="s">
        <v>658</v>
      </c>
      <c r="B125" t="s">
        <v>659</v>
      </c>
      <c r="C125" t="s">
        <v>17</v>
      </c>
      <c r="D125" t="s">
        <v>660</v>
      </c>
      <c r="E125" t="s">
        <v>3841</v>
      </c>
      <c r="F125">
        <v>243</v>
      </c>
      <c r="G125">
        <v>339.57400000000001</v>
      </c>
      <c r="H125">
        <v>248.09450000000001</v>
      </c>
      <c r="I125">
        <v>87.809950200000003</v>
      </c>
      <c r="J125">
        <v>1.04178968091477</v>
      </c>
      <c r="K125">
        <v>1.21186962871606</v>
      </c>
      <c r="L125">
        <v>8</v>
      </c>
    </row>
    <row r="126" spans="1:12" x14ac:dyDescent="0.3">
      <c r="A126" t="s">
        <v>664</v>
      </c>
      <c r="B126" t="s">
        <v>665</v>
      </c>
      <c r="C126" t="s">
        <v>482</v>
      </c>
      <c r="D126" t="s">
        <v>666</v>
      </c>
      <c r="E126" t="s">
        <v>3841</v>
      </c>
      <c r="F126">
        <v>345</v>
      </c>
      <c r="G126">
        <v>333.012</v>
      </c>
      <c r="H126">
        <v>248.09450000000001</v>
      </c>
      <c r="I126">
        <v>87.809950200000003</v>
      </c>
      <c r="J126">
        <v>0.96706010886679705</v>
      </c>
      <c r="K126">
        <v>1.1282815623232301</v>
      </c>
      <c r="L126">
        <v>8</v>
      </c>
    </row>
    <row r="127" spans="1:12" x14ac:dyDescent="0.3">
      <c r="A127" t="s">
        <v>699</v>
      </c>
      <c r="B127" t="s">
        <v>700</v>
      </c>
      <c r="C127" t="s">
        <v>701</v>
      </c>
      <c r="D127" t="s">
        <v>702</v>
      </c>
      <c r="E127" t="s">
        <v>3841</v>
      </c>
      <c r="F127">
        <v>697</v>
      </c>
      <c r="G127">
        <v>358.89299999999997</v>
      </c>
      <c r="H127">
        <v>248.09450000000001</v>
      </c>
      <c r="I127">
        <v>87.809950200000003</v>
      </c>
      <c r="J127">
        <v>1.2617989162690599</v>
      </c>
      <c r="K127">
        <v>1.4579589086068101</v>
      </c>
      <c r="L127">
        <v>8</v>
      </c>
    </row>
    <row r="128" spans="1:12" x14ac:dyDescent="0.3">
      <c r="A128" t="s">
        <v>812</v>
      </c>
      <c r="B128" t="s">
        <v>813</v>
      </c>
      <c r="C128" t="s">
        <v>456</v>
      </c>
      <c r="D128" t="s">
        <v>814</v>
      </c>
      <c r="E128" t="s">
        <v>3841</v>
      </c>
      <c r="F128">
        <v>367</v>
      </c>
      <c r="G128">
        <v>335.82900000000001</v>
      </c>
      <c r="H128">
        <v>248.09450000000001</v>
      </c>
      <c r="I128">
        <v>87.809950200000003</v>
      </c>
      <c r="J128">
        <v>0.99914075569080596</v>
      </c>
      <c r="K128">
        <v>1.1641650708615701</v>
      </c>
      <c r="L128">
        <v>8</v>
      </c>
    </row>
    <row r="129" spans="1:12" x14ac:dyDescent="0.3">
      <c r="A129" t="s">
        <v>994</v>
      </c>
      <c r="B129" t="s">
        <v>995</v>
      </c>
      <c r="C129" t="s">
        <v>996</v>
      </c>
      <c r="D129" t="s">
        <v>997</v>
      </c>
      <c r="E129" t="s">
        <v>3841</v>
      </c>
      <c r="F129">
        <v>348</v>
      </c>
      <c r="G129">
        <v>348</v>
      </c>
      <c r="H129">
        <v>248.09450000000001</v>
      </c>
      <c r="I129">
        <v>87.809950200000003</v>
      </c>
      <c r="J129">
        <v>1.1377469156109401</v>
      </c>
      <c r="K129">
        <v>1.3192016993387401</v>
      </c>
      <c r="L129">
        <v>8</v>
      </c>
    </row>
    <row r="130" spans="1:12" x14ac:dyDescent="0.3">
      <c r="A130" t="s">
        <v>1043</v>
      </c>
      <c r="B130" t="s">
        <v>1044</v>
      </c>
      <c r="C130" t="s">
        <v>132</v>
      </c>
      <c r="D130" t="s">
        <v>1045</v>
      </c>
      <c r="E130" t="s">
        <v>3841</v>
      </c>
      <c r="F130">
        <v>357</v>
      </c>
      <c r="G130">
        <v>357</v>
      </c>
      <c r="H130">
        <v>248.09450000000001</v>
      </c>
      <c r="I130">
        <v>87.809950200000003</v>
      </c>
      <c r="J130">
        <v>1.2402409949208699</v>
      </c>
      <c r="K130">
        <v>1.43384549658584</v>
      </c>
      <c r="L130">
        <v>8</v>
      </c>
    </row>
    <row r="131" spans="1:12" x14ac:dyDescent="0.3">
      <c r="A131" t="s">
        <v>1221</v>
      </c>
      <c r="B131" t="s">
        <v>1222</v>
      </c>
      <c r="C131" t="s">
        <v>29</v>
      </c>
      <c r="D131" t="s">
        <v>1223</v>
      </c>
      <c r="E131" t="s">
        <v>3841</v>
      </c>
      <c r="F131">
        <v>340</v>
      </c>
      <c r="G131">
        <v>340</v>
      </c>
      <c r="H131">
        <v>248.09450000000001</v>
      </c>
      <c r="I131">
        <v>87.809950200000003</v>
      </c>
      <c r="J131">
        <v>1.04664106733544</v>
      </c>
      <c r="K131">
        <v>1.21729610178576</v>
      </c>
      <c r="L131">
        <v>8</v>
      </c>
    </row>
    <row r="132" spans="1:12" x14ac:dyDescent="0.3">
      <c r="A132" t="s">
        <v>1249</v>
      </c>
      <c r="B132" t="s">
        <v>1250</v>
      </c>
      <c r="C132" t="s">
        <v>539</v>
      </c>
      <c r="D132" t="s">
        <v>843</v>
      </c>
      <c r="E132" t="s">
        <v>3841</v>
      </c>
      <c r="F132">
        <v>333</v>
      </c>
      <c r="G132">
        <v>333</v>
      </c>
      <c r="H132">
        <v>248.09450000000001</v>
      </c>
      <c r="I132">
        <v>87.809950200000003</v>
      </c>
      <c r="J132">
        <v>0.96692345009438396</v>
      </c>
      <c r="K132">
        <v>1.1281287039268999</v>
      </c>
      <c r="L132">
        <v>8</v>
      </c>
    </row>
    <row r="133" spans="1:12" x14ac:dyDescent="0.3">
      <c r="A133" t="s">
        <v>1310</v>
      </c>
      <c r="B133" t="s">
        <v>1311</v>
      </c>
      <c r="C133" t="s">
        <v>383</v>
      </c>
      <c r="D133" t="s">
        <v>1312</v>
      </c>
      <c r="E133" t="s">
        <v>3841</v>
      </c>
      <c r="F133">
        <v>350</v>
      </c>
      <c r="G133">
        <v>349.66</v>
      </c>
      <c r="H133">
        <v>248.09450000000001</v>
      </c>
      <c r="I133">
        <v>87.809950200000003</v>
      </c>
      <c r="J133">
        <v>1.1566513791280999</v>
      </c>
      <c r="K133">
        <v>1.3403471108309799</v>
      </c>
      <c r="L133">
        <v>8</v>
      </c>
    </row>
    <row r="134" spans="1:12" x14ac:dyDescent="0.3">
      <c r="A134" t="s">
        <v>3866</v>
      </c>
      <c r="B134" t="s">
        <v>3867</v>
      </c>
      <c r="C134" t="s">
        <v>1201</v>
      </c>
      <c r="D134" t="s">
        <v>3868</v>
      </c>
      <c r="E134" t="s">
        <v>3841</v>
      </c>
      <c r="F134">
        <v>349</v>
      </c>
      <c r="G134">
        <v>348.892</v>
      </c>
      <c r="H134">
        <v>248.09450000000001</v>
      </c>
      <c r="I134">
        <v>87.809950200000003</v>
      </c>
      <c r="J134">
        <v>1.1479052176936599</v>
      </c>
      <c r="K134">
        <v>1.33056417346589</v>
      </c>
      <c r="L134">
        <v>8</v>
      </c>
    </row>
    <row r="135" spans="1:12" x14ac:dyDescent="0.3">
      <c r="A135" t="s">
        <v>1396</v>
      </c>
      <c r="B135" t="s">
        <v>1397</v>
      </c>
      <c r="C135" t="s">
        <v>755</v>
      </c>
      <c r="D135" t="s">
        <v>1398</v>
      </c>
      <c r="E135" t="s">
        <v>3841</v>
      </c>
      <c r="F135">
        <v>653</v>
      </c>
      <c r="G135">
        <v>339.096</v>
      </c>
      <c r="H135">
        <v>248.09450000000001</v>
      </c>
      <c r="I135">
        <v>87.809950200000003</v>
      </c>
      <c r="J135">
        <v>1.0363461064803099</v>
      </c>
      <c r="K135">
        <v>1.20578076926227</v>
      </c>
      <c r="L135">
        <v>8</v>
      </c>
    </row>
    <row r="136" spans="1:12" x14ac:dyDescent="0.3">
      <c r="A136" t="s">
        <v>1399</v>
      </c>
      <c r="B136" t="s">
        <v>1400</v>
      </c>
      <c r="C136" t="s">
        <v>96</v>
      </c>
      <c r="D136" t="s">
        <v>1401</v>
      </c>
      <c r="E136" t="s">
        <v>3841</v>
      </c>
      <c r="F136">
        <v>355</v>
      </c>
      <c r="G136">
        <v>355</v>
      </c>
      <c r="H136">
        <v>248.09450000000001</v>
      </c>
      <c r="I136">
        <v>87.809950200000003</v>
      </c>
      <c r="J136">
        <v>1.217464532852</v>
      </c>
      <c r="K136">
        <v>1.40836909719759</v>
      </c>
      <c r="L136">
        <v>8</v>
      </c>
    </row>
    <row r="137" spans="1:12" x14ac:dyDescent="0.3">
      <c r="A137" t="s">
        <v>1405</v>
      </c>
      <c r="B137" t="s">
        <v>1406</v>
      </c>
      <c r="C137" t="s">
        <v>588</v>
      </c>
      <c r="D137" t="s">
        <v>1407</v>
      </c>
      <c r="E137" t="s">
        <v>3841</v>
      </c>
      <c r="F137">
        <v>344</v>
      </c>
      <c r="G137">
        <v>343.78399999999999</v>
      </c>
      <c r="H137">
        <v>248.09450000000001</v>
      </c>
      <c r="I137">
        <v>87.809950200000003</v>
      </c>
      <c r="J137">
        <v>1.0897341335697499</v>
      </c>
      <c r="K137">
        <v>1.26549744942831</v>
      </c>
      <c r="L137">
        <v>8</v>
      </c>
    </row>
    <row r="138" spans="1:12" x14ac:dyDescent="0.3">
      <c r="A138" t="s">
        <v>1448</v>
      </c>
      <c r="B138" t="s">
        <v>1449</v>
      </c>
      <c r="C138" t="s">
        <v>124</v>
      </c>
      <c r="D138" t="s">
        <v>1450</v>
      </c>
      <c r="E138" t="s">
        <v>3841</v>
      </c>
      <c r="F138">
        <v>331</v>
      </c>
      <c r="G138">
        <v>331</v>
      </c>
      <c r="H138">
        <v>248.09450000000001</v>
      </c>
      <c r="I138">
        <v>87.809950200000003</v>
      </c>
      <c r="J138">
        <v>0.94414698802551</v>
      </c>
      <c r="K138">
        <v>1.10265230453865</v>
      </c>
      <c r="L138">
        <v>8</v>
      </c>
    </row>
    <row r="139" spans="1:12" x14ac:dyDescent="0.3">
      <c r="A139" t="s">
        <v>1517</v>
      </c>
      <c r="B139" t="s">
        <v>1518</v>
      </c>
      <c r="C139" t="s">
        <v>17</v>
      </c>
      <c r="D139" t="s">
        <v>1519</v>
      </c>
      <c r="E139" t="s">
        <v>3841</v>
      </c>
      <c r="F139">
        <v>583</v>
      </c>
      <c r="G139">
        <v>349.27800000000002</v>
      </c>
      <c r="H139">
        <v>248.09450000000001</v>
      </c>
      <c r="I139">
        <v>87.809950200000003</v>
      </c>
      <c r="J139">
        <v>1.1523010748729501</v>
      </c>
      <c r="K139">
        <v>1.3354811185478199</v>
      </c>
      <c r="L139">
        <v>8</v>
      </c>
    </row>
    <row r="140" spans="1:12" x14ac:dyDescent="0.3">
      <c r="A140" t="s">
        <v>1527</v>
      </c>
      <c r="B140" t="s">
        <v>1528</v>
      </c>
      <c r="C140" t="s">
        <v>112</v>
      </c>
      <c r="D140" t="s">
        <v>1529</v>
      </c>
      <c r="E140" t="s">
        <v>3841</v>
      </c>
      <c r="F140">
        <v>360</v>
      </c>
      <c r="G140">
        <v>338.57400000000001</v>
      </c>
      <c r="H140">
        <v>248.09450000000001</v>
      </c>
      <c r="I140">
        <v>87.809950200000003</v>
      </c>
      <c r="J140">
        <v>1.03040144988034</v>
      </c>
      <c r="K140">
        <v>1.1991314290219399</v>
      </c>
      <c r="L140">
        <v>8</v>
      </c>
    </row>
    <row r="141" spans="1:12" x14ac:dyDescent="0.3">
      <c r="A141" t="s">
        <v>1582</v>
      </c>
      <c r="B141" t="s">
        <v>1583</v>
      </c>
      <c r="C141" t="s">
        <v>588</v>
      </c>
      <c r="D141" t="s">
        <v>1584</v>
      </c>
      <c r="E141" t="s">
        <v>3841</v>
      </c>
      <c r="F141">
        <v>332</v>
      </c>
      <c r="G141">
        <v>332</v>
      </c>
      <c r="H141">
        <v>248.09450000000001</v>
      </c>
      <c r="I141">
        <v>87.809950200000003</v>
      </c>
      <c r="J141">
        <v>0.95553521905994698</v>
      </c>
      <c r="K141">
        <v>1.1153905042327801</v>
      </c>
      <c r="L141">
        <v>8</v>
      </c>
    </row>
    <row r="142" spans="1:12" x14ac:dyDescent="0.3">
      <c r="A142" t="s">
        <v>1625</v>
      </c>
      <c r="B142" t="s">
        <v>1626</v>
      </c>
      <c r="C142" t="s">
        <v>84</v>
      </c>
      <c r="D142" t="s">
        <v>1627</v>
      </c>
      <c r="E142" t="s">
        <v>3841</v>
      </c>
      <c r="F142">
        <v>351</v>
      </c>
      <c r="G142">
        <v>339.55200000000002</v>
      </c>
      <c r="H142">
        <v>248.09450000000001</v>
      </c>
      <c r="I142">
        <v>87.809950200000003</v>
      </c>
      <c r="J142">
        <v>1.04153913983201</v>
      </c>
      <c r="K142">
        <v>1.21158938832279</v>
      </c>
      <c r="L142">
        <v>8</v>
      </c>
    </row>
    <row r="143" spans="1:12" x14ac:dyDescent="0.3">
      <c r="A143" t="s">
        <v>1672</v>
      </c>
      <c r="B143" t="s">
        <v>1673</v>
      </c>
      <c r="C143" t="s">
        <v>45</v>
      </c>
      <c r="D143" t="s">
        <v>1674</v>
      </c>
      <c r="E143" t="s">
        <v>3841</v>
      </c>
      <c r="F143">
        <v>321</v>
      </c>
      <c r="G143">
        <v>337.37900000000002</v>
      </c>
      <c r="H143">
        <v>248.09450000000001</v>
      </c>
      <c r="I143">
        <v>87.809950200000003</v>
      </c>
      <c r="J143">
        <v>1.01679251379418</v>
      </c>
      <c r="K143">
        <v>1.18390928038746</v>
      </c>
      <c r="L143">
        <v>8</v>
      </c>
    </row>
    <row r="144" spans="1:12" x14ac:dyDescent="0.3">
      <c r="A144" t="s">
        <v>1797</v>
      </c>
      <c r="B144" t="s">
        <v>1798</v>
      </c>
      <c r="C144" t="s">
        <v>547</v>
      </c>
      <c r="D144" t="s">
        <v>1799</v>
      </c>
      <c r="E144" t="s">
        <v>3841</v>
      </c>
      <c r="F144">
        <v>340</v>
      </c>
      <c r="G144">
        <v>340</v>
      </c>
      <c r="H144">
        <v>248.09450000000001</v>
      </c>
      <c r="I144">
        <v>87.809950200000003</v>
      </c>
      <c r="J144">
        <v>1.04664106733544</v>
      </c>
      <c r="K144">
        <v>1.21729610178576</v>
      </c>
      <c r="L144">
        <v>8</v>
      </c>
    </row>
    <row r="145" spans="1:12" x14ac:dyDescent="0.3">
      <c r="A145" t="s">
        <v>1825</v>
      </c>
      <c r="B145" t="s">
        <v>1826</v>
      </c>
      <c r="C145" t="s">
        <v>588</v>
      </c>
      <c r="D145" t="s">
        <v>1827</v>
      </c>
      <c r="E145" t="s">
        <v>3841</v>
      </c>
      <c r="F145">
        <v>485</v>
      </c>
      <c r="G145">
        <v>355.52699999999999</v>
      </c>
      <c r="H145">
        <v>248.09450000000001</v>
      </c>
      <c r="I145">
        <v>87.809950200000003</v>
      </c>
      <c r="J145">
        <v>1.2234661306071399</v>
      </c>
      <c r="K145">
        <v>1.4150821284363999</v>
      </c>
      <c r="L145">
        <v>8</v>
      </c>
    </row>
    <row r="146" spans="1:12" x14ac:dyDescent="0.3">
      <c r="A146" t="s">
        <v>1849</v>
      </c>
      <c r="B146" t="s">
        <v>1850</v>
      </c>
      <c r="C146" t="s">
        <v>346</v>
      </c>
      <c r="D146" t="s">
        <v>1851</v>
      </c>
      <c r="E146" t="s">
        <v>3841</v>
      </c>
      <c r="F146">
        <v>330</v>
      </c>
      <c r="G146">
        <v>330</v>
      </c>
      <c r="H146">
        <v>248.09450000000001</v>
      </c>
      <c r="I146">
        <v>87.809950200000003</v>
      </c>
      <c r="J146">
        <v>0.93275875699107302</v>
      </c>
      <c r="K146">
        <v>1.08991410484453</v>
      </c>
      <c r="L146">
        <v>8</v>
      </c>
    </row>
    <row r="147" spans="1:12" x14ac:dyDescent="0.3">
      <c r="A147" t="s">
        <v>1899</v>
      </c>
      <c r="B147" t="s">
        <v>1900</v>
      </c>
      <c r="C147" t="s">
        <v>267</v>
      </c>
      <c r="D147" t="s">
        <v>1901</v>
      </c>
      <c r="E147" t="s">
        <v>3841</v>
      </c>
      <c r="F147">
        <v>358</v>
      </c>
      <c r="G147">
        <v>345.36399999999998</v>
      </c>
      <c r="H147">
        <v>248.09450000000001</v>
      </c>
      <c r="I147">
        <v>87.809950200000003</v>
      </c>
      <c r="J147">
        <v>1.1077275386041601</v>
      </c>
      <c r="K147">
        <v>1.2856238049450299</v>
      </c>
      <c r="L147">
        <v>8</v>
      </c>
    </row>
    <row r="148" spans="1:12" x14ac:dyDescent="0.3">
      <c r="A148" t="s">
        <v>1938</v>
      </c>
      <c r="B148" t="s">
        <v>1939</v>
      </c>
      <c r="C148" t="s">
        <v>363</v>
      </c>
      <c r="D148" t="s">
        <v>1940</v>
      </c>
      <c r="E148" t="s">
        <v>3841</v>
      </c>
      <c r="F148">
        <v>303</v>
      </c>
      <c r="G148">
        <v>333.18599999999998</v>
      </c>
      <c r="H148">
        <v>248.09450000000001</v>
      </c>
      <c r="I148">
        <v>87.809950200000003</v>
      </c>
      <c r="J148">
        <v>0.96904166106678902</v>
      </c>
      <c r="K148">
        <v>1.1304980090700001</v>
      </c>
      <c r="L148">
        <v>8</v>
      </c>
    </row>
    <row r="149" spans="1:12" x14ac:dyDescent="0.3">
      <c r="A149" t="s">
        <v>1949</v>
      </c>
      <c r="B149" t="s">
        <v>1950</v>
      </c>
      <c r="C149" t="s">
        <v>124</v>
      </c>
      <c r="D149" t="s">
        <v>1951</v>
      </c>
      <c r="E149" t="s">
        <v>3841</v>
      </c>
      <c r="F149">
        <v>347</v>
      </c>
      <c r="G149">
        <v>346.24400000000003</v>
      </c>
      <c r="H149">
        <v>248.09450000000001</v>
      </c>
      <c r="I149">
        <v>87.809950200000003</v>
      </c>
      <c r="J149">
        <v>1.11774918191447</v>
      </c>
      <c r="K149">
        <v>1.29683342067586</v>
      </c>
      <c r="L149">
        <v>8</v>
      </c>
    </row>
    <row r="150" spans="1:12" x14ac:dyDescent="0.3">
      <c r="A150" t="s">
        <v>1993</v>
      </c>
      <c r="B150" t="s">
        <v>1994</v>
      </c>
      <c r="C150" t="s">
        <v>842</v>
      </c>
      <c r="D150" t="s">
        <v>1995</v>
      </c>
      <c r="E150" t="s">
        <v>3841</v>
      </c>
      <c r="F150">
        <v>333</v>
      </c>
      <c r="G150">
        <v>333</v>
      </c>
      <c r="H150">
        <v>248.09450000000001</v>
      </c>
      <c r="I150">
        <v>87.809950200000003</v>
      </c>
      <c r="J150">
        <v>0.96692345009438396</v>
      </c>
      <c r="K150">
        <v>1.1281287039268999</v>
      </c>
      <c r="L150">
        <v>8</v>
      </c>
    </row>
    <row r="151" spans="1:12" x14ac:dyDescent="0.3">
      <c r="A151" t="s">
        <v>2074</v>
      </c>
      <c r="B151" t="s">
        <v>2075</v>
      </c>
      <c r="C151" t="s">
        <v>45</v>
      </c>
      <c r="D151" t="s">
        <v>2076</v>
      </c>
      <c r="E151" t="s">
        <v>3841</v>
      </c>
      <c r="F151">
        <v>345</v>
      </c>
      <c r="G151">
        <v>345</v>
      </c>
      <c r="H151">
        <v>248.09450000000001</v>
      </c>
      <c r="I151">
        <v>87.809950200000003</v>
      </c>
      <c r="J151">
        <v>1.1035822225076299</v>
      </c>
      <c r="K151">
        <v>1.28098710025637</v>
      </c>
      <c r="L151">
        <v>8</v>
      </c>
    </row>
    <row r="152" spans="1:12" x14ac:dyDescent="0.3">
      <c r="A152" t="s">
        <v>2187</v>
      </c>
      <c r="B152" t="s">
        <v>2188</v>
      </c>
      <c r="C152" t="s">
        <v>482</v>
      </c>
      <c r="D152" t="s">
        <v>2189</v>
      </c>
      <c r="E152" t="s">
        <v>3841</v>
      </c>
      <c r="F152">
        <v>345</v>
      </c>
      <c r="G152">
        <v>344.66</v>
      </c>
      <c r="H152">
        <v>248.09450000000001</v>
      </c>
      <c r="I152">
        <v>87.809950200000003</v>
      </c>
      <c r="J152">
        <v>1.09971022395592</v>
      </c>
      <c r="K152">
        <v>1.2766561123603699</v>
      </c>
      <c r="L152">
        <v>8</v>
      </c>
    </row>
    <row r="153" spans="1:12" x14ac:dyDescent="0.3">
      <c r="A153" t="s">
        <v>2213</v>
      </c>
      <c r="B153" t="s">
        <v>2214</v>
      </c>
      <c r="C153" t="s">
        <v>33</v>
      </c>
      <c r="D153" t="s">
        <v>2215</v>
      </c>
      <c r="E153" t="s">
        <v>3841</v>
      </c>
      <c r="F153">
        <v>360</v>
      </c>
      <c r="G153">
        <v>355.03199999999998</v>
      </c>
      <c r="H153">
        <v>248.09450000000001</v>
      </c>
      <c r="I153">
        <v>87.809950200000003</v>
      </c>
      <c r="J153">
        <v>1.2178289562450999</v>
      </c>
      <c r="K153">
        <v>1.40877671958781</v>
      </c>
      <c r="L153">
        <v>8</v>
      </c>
    </row>
    <row r="154" spans="1:12" x14ac:dyDescent="0.3">
      <c r="A154" t="s">
        <v>2240</v>
      </c>
      <c r="B154" t="s">
        <v>2241</v>
      </c>
      <c r="C154" t="s">
        <v>267</v>
      </c>
      <c r="D154" t="s">
        <v>2242</v>
      </c>
      <c r="E154" t="s">
        <v>3841</v>
      </c>
      <c r="F154">
        <v>378</v>
      </c>
      <c r="G154">
        <v>333.11399999999998</v>
      </c>
      <c r="H154">
        <v>248.09450000000001</v>
      </c>
      <c r="I154">
        <v>87.809950200000003</v>
      </c>
      <c r="J154">
        <v>0.96822170843230904</v>
      </c>
      <c r="K154">
        <v>1.12958085869203</v>
      </c>
      <c r="L154">
        <v>8</v>
      </c>
    </row>
    <row r="155" spans="1:12" x14ac:dyDescent="0.3">
      <c r="A155" t="s">
        <v>2246</v>
      </c>
      <c r="B155" t="s">
        <v>2247</v>
      </c>
      <c r="C155" t="s">
        <v>158</v>
      </c>
      <c r="D155" t="s">
        <v>2248</v>
      </c>
      <c r="E155" t="s">
        <v>3841</v>
      </c>
      <c r="F155">
        <v>538</v>
      </c>
      <c r="G155">
        <v>363.08</v>
      </c>
      <c r="H155">
        <v>248.09450000000001</v>
      </c>
      <c r="I155">
        <v>87.809950200000003</v>
      </c>
      <c r="J155">
        <v>1.3094814396102501</v>
      </c>
      <c r="K155">
        <v>1.5112937507260999</v>
      </c>
      <c r="L155">
        <v>8</v>
      </c>
    </row>
    <row r="156" spans="1:12" x14ac:dyDescent="0.3">
      <c r="A156" t="s">
        <v>2259</v>
      </c>
      <c r="B156" t="s">
        <v>2260</v>
      </c>
      <c r="C156" t="s">
        <v>2261</v>
      </c>
      <c r="D156" t="s">
        <v>2262</v>
      </c>
      <c r="E156" t="s">
        <v>3841</v>
      </c>
      <c r="F156">
        <v>373</v>
      </c>
      <c r="G156">
        <v>360.36399999999998</v>
      </c>
      <c r="H156">
        <v>248.09450000000001</v>
      </c>
      <c r="I156">
        <v>87.809950200000003</v>
      </c>
      <c r="J156">
        <v>1.27855100412072</v>
      </c>
      <c r="K156">
        <v>1.4766968003568699</v>
      </c>
      <c r="L156">
        <v>8</v>
      </c>
    </row>
    <row r="157" spans="1:12" x14ac:dyDescent="0.3">
      <c r="A157" t="s">
        <v>2296</v>
      </c>
      <c r="B157" t="s">
        <v>2297</v>
      </c>
      <c r="C157" t="s">
        <v>1000</v>
      </c>
      <c r="D157" t="s">
        <v>2298</v>
      </c>
      <c r="E157" t="s">
        <v>3841</v>
      </c>
      <c r="F157">
        <v>331</v>
      </c>
      <c r="G157">
        <v>333.88299999999998</v>
      </c>
      <c r="H157">
        <v>248.09450000000001</v>
      </c>
      <c r="I157">
        <v>87.809950200000003</v>
      </c>
      <c r="J157">
        <v>0.97697925809779196</v>
      </c>
      <c r="K157">
        <v>1.1393765342568101</v>
      </c>
      <c r="L157">
        <v>8</v>
      </c>
    </row>
    <row r="158" spans="1:12" x14ac:dyDescent="0.3">
      <c r="A158" t="s">
        <v>2334</v>
      </c>
      <c r="B158" t="s">
        <v>2335</v>
      </c>
      <c r="C158" t="s">
        <v>88</v>
      </c>
      <c r="D158" t="s">
        <v>2336</v>
      </c>
      <c r="E158" t="s">
        <v>3841</v>
      </c>
      <c r="F158">
        <v>373</v>
      </c>
      <c r="G158">
        <v>360.68799999999999</v>
      </c>
      <c r="H158">
        <v>248.09450000000001</v>
      </c>
      <c r="I158">
        <v>87.809950200000003</v>
      </c>
      <c r="J158">
        <v>1.28224079097587</v>
      </c>
      <c r="K158">
        <v>1.48082397705776</v>
      </c>
      <c r="L158">
        <v>8</v>
      </c>
    </row>
    <row r="159" spans="1:12" x14ac:dyDescent="0.3">
      <c r="A159" t="s">
        <v>2351</v>
      </c>
      <c r="B159" t="s">
        <v>2352</v>
      </c>
      <c r="C159" t="s">
        <v>592</v>
      </c>
      <c r="D159" t="s">
        <v>2353</v>
      </c>
      <c r="E159" t="s">
        <v>3841</v>
      </c>
      <c r="F159">
        <v>349</v>
      </c>
      <c r="G159">
        <v>337.76799999999997</v>
      </c>
      <c r="H159">
        <v>248.09450000000001</v>
      </c>
      <c r="I159">
        <v>87.809950200000003</v>
      </c>
      <c r="J159">
        <v>1.0212225356665801</v>
      </c>
      <c r="K159">
        <v>1.18886444006847</v>
      </c>
      <c r="L159">
        <v>8</v>
      </c>
    </row>
    <row r="160" spans="1:12" x14ac:dyDescent="0.3">
      <c r="A160" t="s">
        <v>2389</v>
      </c>
      <c r="B160" t="s">
        <v>2390</v>
      </c>
      <c r="C160" t="s">
        <v>211</v>
      </c>
      <c r="D160" t="s">
        <v>1347</v>
      </c>
      <c r="E160" t="s">
        <v>3841</v>
      </c>
      <c r="F160">
        <v>356</v>
      </c>
      <c r="G160">
        <v>354.40300000000002</v>
      </c>
      <c r="H160">
        <v>248.09450000000001</v>
      </c>
      <c r="I160">
        <v>87.809950200000003</v>
      </c>
      <c r="J160">
        <v>1.2106657589244401</v>
      </c>
      <c r="K160">
        <v>1.4007643919802</v>
      </c>
      <c r="L160">
        <v>8</v>
      </c>
    </row>
    <row r="161" spans="1:12" x14ac:dyDescent="0.3">
      <c r="A161" t="s">
        <v>2419</v>
      </c>
      <c r="B161" t="s">
        <v>2420</v>
      </c>
      <c r="C161" t="s">
        <v>2069</v>
      </c>
      <c r="D161" t="s">
        <v>2421</v>
      </c>
      <c r="E161" t="s">
        <v>3841</v>
      </c>
      <c r="F161">
        <v>387</v>
      </c>
      <c r="G161">
        <v>331.79399999999998</v>
      </c>
      <c r="H161">
        <v>248.09450000000001</v>
      </c>
      <c r="I161">
        <v>87.809950200000003</v>
      </c>
      <c r="J161">
        <v>0.95318924346685296</v>
      </c>
      <c r="K161">
        <v>1.11276643509579</v>
      </c>
      <c r="L161">
        <v>8</v>
      </c>
    </row>
    <row r="162" spans="1:12" x14ac:dyDescent="0.3">
      <c r="A162" t="s">
        <v>2474</v>
      </c>
      <c r="B162" t="s">
        <v>2475</v>
      </c>
      <c r="C162" t="s">
        <v>158</v>
      </c>
      <c r="D162" t="s">
        <v>2476</v>
      </c>
      <c r="E162" t="s">
        <v>3841</v>
      </c>
      <c r="F162">
        <v>396</v>
      </c>
      <c r="G162">
        <v>355.06799999999998</v>
      </c>
      <c r="H162">
        <v>248.09450000000001</v>
      </c>
      <c r="I162">
        <v>87.809950200000003</v>
      </c>
      <c r="J162">
        <v>1.2182389325623399</v>
      </c>
      <c r="K162">
        <v>1.4092352947767901</v>
      </c>
      <c r="L162">
        <v>8</v>
      </c>
    </row>
    <row r="163" spans="1:12" x14ac:dyDescent="0.3">
      <c r="A163" t="s">
        <v>3946</v>
      </c>
      <c r="B163" t="s">
        <v>3947</v>
      </c>
      <c r="C163" t="s">
        <v>100</v>
      </c>
      <c r="D163" t="s">
        <v>3948</v>
      </c>
      <c r="E163" t="s">
        <v>3841</v>
      </c>
      <c r="F163">
        <v>353</v>
      </c>
      <c r="G163">
        <v>353</v>
      </c>
      <c r="H163">
        <v>248.09450000000001</v>
      </c>
      <c r="I163">
        <v>87.809950200000003</v>
      </c>
      <c r="J163">
        <v>1.19468807078312</v>
      </c>
      <c r="K163">
        <v>1.3828926978093501</v>
      </c>
      <c r="L163">
        <v>8</v>
      </c>
    </row>
    <row r="164" spans="1:12" x14ac:dyDescent="0.3">
      <c r="A164" t="s">
        <v>4062</v>
      </c>
      <c r="B164" t="s">
        <v>4063</v>
      </c>
      <c r="C164" t="s">
        <v>17</v>
      </c>
      <c r="D164" t="s">
        <v>4064</v>
      </c>
      <c r="E164" t="s">
        <v>3841</v>
      </c>
      <c r="F164">
        <v>362</v>
      </c>
      <c r="G164">
        <v>362</v>
      </c>
      <c r="H164">
        <v>248.09450000000001</v>
      </c>
      <c r="I164">
        <v>87.809950200000003</v>
      </c>
      <c r="J164">
        <v>1.29718215009305</v>
      </c>
      <c r="K164">
        <v>1.49753649505645</v>
      </c>
      <c r="L164">
        <v>8</v>
      </c>
    </row>
    <row r="165" spans="1:12" x14ac:dyDescent="0.3">
      <c r="A165" t="s">
        <v>2681</v>
      </c>
      <c r="B165" t="s">
        <v>2682</v>
      </c>
      <c r="C165" t="s">
        <v>2683</v>
      </c>
      <c r="D165" t="s">
        <v>2684</v>
      </c>
      <c r="E165" t="s">
        <v>3841</v>
      </c>
      <c r="F165">
        <v>392</v>
      </c>
      <c r="G165">
        <v>341.07100000000003</v>
      </c>
      <c r="H165">
        <v>248.09450000000001</v>
      </c>
      <c r="I165">
        <v>87.809950200000003</v>
      </c>
      <c r="J165">
        <v>1.0588378627733199</v>
      </c>
      <c r="K165">
        <v>1.23093871365816</v>
      </c>
      <c r="L165">
        <v>8</v>
      </c>
    </row>
    <row r="166" spans="1:12" x14ac:dyDescent="0.3">
      <c r="A166" t="s">
        <v>2760</v>
      </c>
      <c r="B166" t="s">
        <v>2761</v>
      </c>
      <c r="C166" t="s">
        <v>100</v>
      </c>
      <c r="D166" t="s">
        <v>2762</v>
      </c>
      <c r="E166" t="s">
        <v>3841</v>
      </c>
      <c r="F166">
        <v>360</v>
      </c>
      <c r="G166">
        <v>341.36</v>
      </c>
      <c r="H166">
        <v>248.09450000000001</v>
      </c>
      <c r="I166">
        <v>87.809950200000003</v>
      </c>
      <c r="J166">
        <v>1.06212906154228</v>
      </c>
      <c r="K166">
        <v>1.23462005336976</v>
      </c>
      <c r="L166">
        <v>8</v>
      </c>
    </row>
    <row r="167" spans="1:12" x14ac:dyDescent="0.3">
      <c r="A167" t="s">
        <v>2799</v>
      </c>
      <c r="B167" t="s">
        <v>2800</v>
      </c>
      <c r="C167" t="s">
        <v>978</v>
      </c>
      <c r="D167" t="s">
        <v>2801</v>
      </c>
      <c r="E167" t="s">
        <v>3841</v>
      </c>
      <c r="F167">
        <v>383</v>
      </c>
      <c r="G167">
        <v>335.255</v>
      </c>
      <c r="H167">
        <v>248.09450000000001</v>
      </c>
      <c r="I167">
        <v>87.809950200000003</v>
      </c>
      <c r="J167">
        <v>0.99260391107703905</v>
      </c>
      <c r="K167">
        <v>1.15685334423714</v>
      </c>
      <c r="L167">
        <v>8</v>
      </c>
    </row>
    <row r="168" spans="1:12" x14ac:dyDescent="0.3">
      <c r="A168" t="s">
        <v>2968</v>
      </c>
      <c r="B168" t="s">
        <v>2969</v>
      </c>
      <c r="C168" t="s">
        <v>1496</v>
      </c>
      <c r="D168" t="s">
        <v>2970</v>
      </c>
      <c r="E168" t="s">
        <v>3841</v>
      </c>
      <c r="F168">
        <v>350</v>
      </c>
      <c r="G168">
        <v>335.14400000000001</v>
      </c>
      <c r="H168">
        <v>248.09450000000001</v>
      </c>
      <c r="I168">
        <v>87.809950200000003</v>
      </c>
      <c r="J168">
        <v>0.991339817432217</v>
      </c>
      <c r="K168">
        <v>1.1554394040711</v>
      </c>
      <c r="L168">
        <v>8</v>
      </c>
    </row>
    <row r="169" spans="1:12" x14ac:dyDescent="0.3">
      <c r="A169" t="s">
        <v>3145</v>
      </c>
      <c r="B169" t="s">
        <v>3146</v>
      </c>
      <c r="C169" t="s">
        <v>21</v>
      </c>
      <c r="D169" t="s">
        <v>2443</v>
      </c>
      <c r="E169" t="s">
        <v>3841</v>
      </c>
      <c r="F169">
        <v>334</v>
      </c>
      <c r="G169">
        <v>333.56799999999998</v>
      </c>
      <c r="H169">
        <v>248.09450000000001</v>
      </c>
      <c r="I169">
        <v>87.809950200000003</v>
      </c>
      <c r="J169">
        <v>0.97339196532194405</v>
      </c>
      <c r="K169">
        <v>1.1353640013531601</v>
      </c>
      <c r="L169">
        <v>8</v>
      </c>
    </row>
    <row r="170" spans="1:12" x14ac:dyDescent="0.3">
      <c r="A170" t="s">
        <v>3437</v>
      </c>
      <c r="B170" t="s">
        <v>3438</v>
      </c>
      <c r="C170" t="s">
        <v>96</v>
      </c>
      <c r="D170" t="s">
        <v>3439</v>
      </c>
      <c r="E170" t="s">
        <v>3841</v>
      </c>
      <c r="F170">
        <v>336</v>
      </c>
      <c r="G170">
        <v>330.40199999999999</v>
      </c>
      <c r="H170">
        <v>248.09450000000001</v>
      </c>
      <c r="I170">
        <v>87.809950200000003</v>
      </c>
      <c r="J170">
        <v>0.93733682586691702</v>
      </c>
      <c r="K170">
        <v>1.0950348611215699</v>
      </c>
      <c r="L170">
        <v>8</v>
      </c>
    </row>
    <row r="171" spans="1:12" x14ac:dyDescent="0.3">
      <c r="A171" t="s">
        <v>3525</v>
      </c>
      <c r="B171" t="s">
        <v>3526</v>
      </c>
      <c r="C171" t="s">
        <v>3527</v>
      </c>
      <c r="D171" t="s">
        <v>3528</v>
      </c>
      <c r="E171" t="s">
        <v>3841</v>
      </c>
      <c r="F171">
        <v>341</v>
      </c>
      <c r="G171">
        <v>352.97</v>
      </c>
      <c r="H171">
        <v>248.09450000000001</v>
      </c>
      <c r="I171">
        <v>87.809950200000003</v>
      </c>
      <c r="J171">
        <v>1.19434642385209</v>
      </c>
      <c r="K171">
        <v>1.3825105518185301</v>
      </c>
      <c r="L171">
        <v>8</v>
      </c>
    </row>
    <row r="172" spans="1:12" x14ac:dyDescent="0.3">
      <c r="A172" t="s">
        <v>3529</v>
      </c>
      <c r="B172" t="s">
        <v>3530</v>
      </c>
      <c r="C172" t="s">
        <v>539</v>
      </c>
      <c r="D172" t="s">
        <v>3531</v>
      </c>
      <c r="E172" t="s">
        <v>3841</v>
      </c>
      <c r="F172">
        <v>361</v>
      </c>
      <c r="G172">
        <v>344.41199999999998</v>
      </c>
      <c r="H172">
        <v>248.09450000000001</v>
      </c>
      <c r="I172">
        <v>87.809950200000003</v>
      </c>
      <c r="J172">
        <v>1.09688594265938</v>
      </c>
      <c r="K172">
        <v>1.2734970388362199</v>
      </c>
      <c r="L172">
        <v>8</v>
      </c>
    </row>
    <row r="173" spans="1:12" x14ac:dyDescent="0.3">
      <c r="A173" t="s">
        <v>3550</v>
      </c>
      <c r="B173" t="s">
        <v>3551</v>
      </c>
      <c r="C173" t="s">
        <v>233</v>
      </c>
      <c r="D173" t="s">
        <v>3549</v>
      </c>
      <c r="E173" t="s">
        <v>3841</v>
      </c>
      <c r="F173">
        <v>359</v>
      </c>
      <c r="G173">
        <v>359</v>
      </c>
      <c r="H173">
        <v>248.09450000000001</v>
      </c>
      <c r="I173">
        <v>87.809950200000003</v>
      </c>
      <c r="J173">
        <v>1.2630174569897401</v>
      </c>
      <c r="K173">
        <v>1.4593218959740799</v>
      </c>
      <c r="L173">
        <v>8</v>
      </c>
    </row>
    <row r="174" spans="1:12" x14ac:dyDescent="0.3">
      <c r="A174" t="s">
        <v>272</v>
      </c>
      <c r="B174" t="s">
        <v>273</v>
      </c>
      <c r="C174" t="s">
        <v>274</v>
      </c>
      <c r="D174" t="s">
        <v>275</v>
      </c>
      <c r="E174" t="s">
        <v>3841</v>
      </c>
      <c r="F174">
        <v>544</v>
      </c>
      <c r="G174">
        <v>304.58699999999999</v>
      </c>
      <c r="H174">
        <v>248.09450000000001</v>
      </c>
      <c r="I174">
        <v>87.809950200000003</v>
      </c>
      <c r="J174">
        <v>0.64334964171292797</v>
      </c>
      <c r="K174">
        <v>0.76619823601779402</v>
      </c>
      <c r="L174">
        <v>7</v>
      </c>
    </row>
    <row r="175" spans="1:12" x14ac:dyDescent="0.3">
      <c r="A175" t="s">
        <v>308</v>
      </c>
      <c r="B175" t="s">
        <v>309</v>
      </c>
      <c r="C175" t="s">
        <v>100</v>
      </c>
      <c r="D175" t="s">
        <v>310</v>
      </c>
      <c r="E175" t="s">
        <v>3841</v>
      </c>
      <c r="F175">
        <v>342</v>
      </c>
      <c r="G175">
        <v>305.06400000000002</v>
      </c>
      <c r="H175">
        <v>248.09450000000001</v>
      </c>
      <c r="I175">
        <v>87.809950200000003</v>
      </c>
      <c r="J175">
        <v>0.64878182791635397</v>
      </c>
      <c r="K175">
        <v>0.77227435727189098</v>
      </c>
      <c r="L175">
        <v>7</v>
      </c>
    </row>
    <row r="176" spans="1:12" x14ac:dyDescent="0.3">
      <c r="A176" t="s">
        <v>321</v>
      </c>
      <c r="B176" t="s">
        <v>322</v>
      </c>
      <c r="C176" t="s">
        <v>259</v>
      </c>
      <c r="D176" t="s">
        <v>323</v>
      </c>
      <c r="E176" t="s">
        <v>3841</v>
      </c>
      <c r="F176">
        <v>438</v>
      </c>
      <c r="G176">
        <v>312.04700000000003</v>
      </c>
      <c r="H176">
        <v>248.09450000000001</v>
      </c>
      <c r="I176">
        <v>87.809950200000003</v>
      </c>
      <c r="J176">
        <v>0.728305845229828</v>
      </c>
      <c r="K176">
        <v>0.86122520573594896</v>
      </c>
      <c r="L176">
        <v>7</v>
      </c>
    </row>
    <row r="177" spans="1:12" x14ac:dyDescent="0.3">
      <c r="A177" t="s">
        <v>396</v>
      </c>
      <c r="B177" t="s">
        <v>397</v>
      </c>
      <c r="C177" t="s">
        <v>179</v>
      </c>
      <c r="D177" t="s">
        <v>398</v>
      </c>
      <c r="E177" t="s">
        <v>3841</v>
      </c>
      <c r="F177">
        <v>325</v>
      </c>
      <c r="G177">
        <v>314.34800000000001</v>
      </c>
      <c r="H177">
        <v>248.09450000000001</v>
      </c>
      <c r="I177">
        <v>87.809950200000003</v>
      </c>
      <c r="J177">
        <v>0.75451016484006705</v>
      </c>
      <c r="K177">
        <v>0.890535803232124</v>
      </c>
      <c r="L177">
        <v>7</v>
      </c>
    </row>
    <row r="178" spans="1:12" x14ac:dyDescent="0.3">
      <c r="A178" t="s">
        <v>537</v>
      </c>
      <c r="B178" t="s">
        <v>538</v>
      </c>
      <c r="C178" t="s">
        <v>539</v>
      </c>
      <c r="D178" t="s">
        <v>540</v>
      </c>
      <c r="E178" t="s">
        <v>3841</v>
      </c>
      <c r="F178">
        <v>300</v>
      </c>
      <c r="G178">
        <v>299.31099999999998</v>
      </c>
      <c r="H178">
        <v>248.09450000000001</v>
      </c>
      <c r="I178">
        <v>87.809950200000003</v>
      </c>
      <c r="J178">
        <v>0.58326533477523801</v>
      </c>
      <c r="K178">
        <v>0.69899149443160302</v>
      </c>
      <c r="L178">
        <v>7</v>
      </c>
    </row>
    <row r="179" spans="1:12" x14ac:dyDescent="0.3">
      <c r="A179" t="s">
        <v>692</v>
      </c>
      <c r="B179" t="s">
        <v>693</v>
      </c>
      <c r="C179" t="s">
        <v>694</v>
      </c>
      <c r="D179" t="s">
        <v>695</v>
      </c>
      <c r="E179" t="s">
        <v>3841</v>
      </c>
      <c r="F179">
        <v>329</v>
      </c>
      <c r="G179">
        <v>329</v>
      </c>
      <c r="H179">
        <v>248.09450000000001</v>
      </c>
      <c r="I179">
        <v>87.809950200000003</v>
      </c>
      <c r="J179">
        <v>0.92137052595663604</v>
      </c>
      <c r="K179">
        <v>1.07717590515041</v>
      </c>
      <c r="L179">
        <v>7</v>
      </c>
    </row>
    <row r="180" spans="1:12" x14ac:dyDescent="0.3">
      <c r="A180" t="s">
        <v>743</v>
      </c>
      <c r="B180" t="s">
        <v>744</v>
      </c>
      <c r="C180" t="s">
        <v>143</v>
      </c>
      <c r="D180" t="s">
        <v>745</v>
      </c>
      <c r="E180" t="s">
        <v>3841</v>
      </c>
      <c r="F180">
        <v>330</v>
      </c>
      <c r="G180">
        <v>315.63099999999997</v>
      </c>
      <c r="H180">
        <v>248.09450000000001</v>
      </c>
      <c r="I180">
        <v>87.809950200000003</v>
      </c>
      <c r="J180">
        <v>0.769121265257249</v>
      </c>
      <c r="K180">
        <v>0.90687891343968297</v>
      </c>
      <c r="L180">
        <v>7</v>
      </c>
    </row>
    <row r="181" spans="1:12" x14ac:dyDescent="0.3">
      <c r="A181" t="s">
        <v>746</v>
      </c>
      <c r="B181" t="s">
        <v>747</v>
      </c>
      <c r="C181" t="s">
        <v>356</v>
      </c>
      <c r="D181" t="s">
        <v>748</v>
      </c>
      <c r="E181" t="s">
        <v>3841</v>
      </c>
      <c r="F181">
        <v>333</v>
      </c>
      <c r="G181">
        <v>327.774</v>
      </c>
      <c r="H181">
        <v>248.09450000000001</v>
      </c>
      <c r="I181">
        <v>87.809950200000003</v>
      </c>
      <c r="J181">
        <v>0.90740855470841697</v>
      </c>
      <c r="K181">
        <v>1.0615588723254099</v>
      </c>
      <c r="L181">
        <v>7</v>
      </c>
    </row>
    <row r="182" spans="1:12" x14ac:dyDescent="0.3">
      <c r="A182" t="s">
        <v>854</v>
      </c>
      <c r="B182" t="s">
        <v>855</v>
      </c>
      <c r="C182" t="s">
        <v>45</v>
      </c>
      <c r="D182" t="s">
        <v>856</v>
      </c>
      <c r="E182" t="s">
        <v>3841</v>
      </c>
      <c r="F182">
        <v>283</v>
      </c>
      <c r="G182">
        <v>312.25</v>
      </c>
      <c r="H182">
        <v>248.09450000000001</v>
      </c>
      <c r="I182">
        <v>87.809950200000003</v>
      </c>
      <c r="J182">
        <v>0.73061765612981799</v>
      </c>
      <c r="K182">
        <v>0.86381106027385501</v>
      </c>
      <c r="L182">
        <v>7</v>
      </c>
    </row>
    <row r="183" spans="1:12" x14ac:dyDescent="0.3">
      <c r="A183" t="s">
        <v>945</v>
      </c>
      <c r="B183" t="s">
        <v>946</v>
      </c>
      <c r="C183" t="s">
        <v>356</v>
      </c>
      <c r="D183" t="s">
        <v>947</v>
      </c>
      <c r="E183" t="s">
        <v>3841</v>
      </c>
      <c r="F183">
        <v>457</v>
      </c>
      <c r="G183">
        <v>327.84</v>
      </c>
      <c r="H183">
        <v>248.09450000000001</v>
      </c>
      <c r="I183">
        <v>87.809950200000003</v>
      </c>
      <c r="J183">
        <v>0.90816017795668902</v>
      </c>
      <c r="K183">
        <v>1.0623995935052299</v>
      </c>
      <c r="L183">
        <v>7</v>
      </c>
    </row>
    <row r="184" spans="1:12" x14ac:dyDescent="0.3">
      <c r="A184" t="s">
        <v>1009</v>
      </c>
      <c r="B184" t="s">
        <v>1010</v>
      </c>
      <c r="C184" t="s">
        <v>363</v>
      </c>
      <c r="D184" t="s">
        <v>1011</v>
      </c>
      <c r="E184" t="s">
        <v>3841</v>
      </c>
      <c r="F184">
        <v>285</v>
      </c>
      <c r="G184">
        <v>318.36500000000001</v>
      </c>
      <c r="H184">
        <v>248.09450000000001</v>
      </c>
      <c r="I184">
        <v>87.809950200000003</v>
      </c>
      <c r="J184">
        <v>0.80025668890540003</v>
      </c>
      <c r="K184">
        <v>0.94170515140341504</v>
      </c>
      <c r="L184">
        <v>7</v>
      </c>
    </row>
    <row r="185" spans="1:12" x14ac:dyDescent="0.3">
      <c r="A185" t="s">
        <v>1018</v>
      </c>
      <c r="B185" t="s">
        <v>1019</v>
      </c>
      <c r="C185" t="s">
        <v>225</v>
      </c>
      <c r="D185" t="s">
        <v>1020</v>
      </c>
      <c r="E185" t="s">
        <v>3841</v>
      </c>
      <c r="F185">
        <v>345</v>
      </c>
      <c r="G185">
        <v>327.548</v>
      </c>
      <c r="H185">
        <v>248.09450000000001</v>
      </c>
      <c r="I185">
        <v>87.809950200000003</v>
      </c>
      <c r="J185">
        <v>0.90483481449463399</v>
      </c>
      <c r="K185">
        <v>1.0586800391945399</v>
      </c>
      <c r="L185">
        <v>7</v>
      </c>
    </row>
    <row r="186" spans="1:12" x14ac:dyDescent="0.3">
      <c r="A186" t="s">
        <v>1149</v>
      </c>
      <c r="B186" t="s">
        <v>1150</v>
      </c>
      <c r="C186" t="s">
        <v>1151</v>
      </c>
      <c r="D186" t="s">
        <v>1152</v>
      </c>
      <c r="E186" t="s">
        <v>3841</v>
      </c>
      <c r="F186">
        <v>662</v>
      </c>
      <c r="G186">
        <v>322.36200000000002</v>
      </c>
      <c r="H186">
        <v>248.09450000000001</v>
      </c>
      <c r="I186">
        <v>87.809950200000003</v>
      </c>
      <c r="J186">
        <v>0.84577544835004403</v>
      </c>
      <c r="K186">
        <v>0.99261973558082295</v>
      </c>
      <c r="L186">
        <v>7</v>
      </c>
    </row>
    <row r="187" spans="1:12" x14ac:dyDescent="0.3">
      <c r="A187" t="s">
        <v>1184</v>
      </c>
      <c r="B187" t="s">
        <v>1185</v>
      </c>
      <c r="C187" t="s">
        <v>17</v>
      </c>
      <c r="D187" t="s">
        <v>1186</v>
      </c>
      <c r="E187" t="s">
        <v>3841</v>
      </c>
      <c r="F187">
        <v>314</v>
      </c>
      <c r="G187">
        <v>300.738</v>
      </c>
      <c r="H187">
        <v>248.09450000000001</v>
      </c>
      <c r="I187">
        <v>87.809950200000003</v>
      </c>
      <c r="J187">
        <v>0.59951634046138003</v>
      </c>
      <c r="K187">
        <v>0.71716890539511702</v>
      </c>
      <c r="L187">
        <v>7</v>
      </c>
    </row>
    <row r="188" spans="1:12" x14ac:dyDescent="0.3">
      <c r="A188" t="s">
        <v>1230</v>
      </c>
      <c r="B188" t="s">
        <v>1231</v>
      </c>
      <c r="C188" t="s">
        <v>37</v>
      </c>
      <c r="D188" t="s">
        <v>1232</v>
      </c>
      <c r="E188" t="s">
        <v>3841</v>
      </c>
      <c r="F188">
        <v>329</v>
      </c>
      <c r="G188">
        <v>309.60399999999998</v>
      </c>
      <c r="H188">
        <v>248.09450000000001</v>
      </c>
      <c r="I188">
        <v>87.809950200000003</v>
      </c>
      <c r="J188">
        <v>0.70048439681269803</v>
      </c>
      <c r="K188">
        <v>0.83010578388320699</v>
      </c>
      <c r="L188">
        <v>7</v>
      </c>
    </row>
    <row r="189" spans="1:12" x14ac:dyDescent="0.3">
      <c r="A189" t="s">
        <v>1240</v>
      </c>
      <c r="B189" t="s">
        <v>1241</v>
      </c>
      <c r="C189" t="s">
        <v>190</v>
      </c>
      <c r="D189" t="s">
        <v>1242</v>
      </c>
      <c r="E189" t="s">
        <v>3841</v>
      </c>
      <c r="F189">
        <v>323</v>
      </c>
      <c r="G189">
        <v>322.56799999999998</v>
      </c>
      <c r="H189">
        <v>248.09450000000001</v>
      </c>
      <c r="I189">
        <v>87.809950200000003</v>
      </c>
      <c r="J189">
        <v>0.84812142394313805</v>
      </c>
      <c r="K189">
        <v>0.99524380471781104</v>
      </c>
      <c r="L189">
        <v>7</v>
      </c>
    </row>
    <row r="190" spans="1:12" x14ac:dyDescent="0.3">
      <c r="A190" t="s">
        <v>3857</v>
      </c>
      <c r="B190" t="s">
        <v>3858</v>
      </c>
      <c r="C190" t="s">
        <v>124</v>
      </c>
      <c r="D190" t="s">
        <v>3859</v>
      </c>
      <c r="E190" t="s">
        <v>3841</v>
      </c>
      <c r="F190">
        <v>313</v>
      </c>
      <c r="G190">
        <v>301.22800000000001</v>
      </c>
      <c r="H190">
        <v>248.09450000000001</v>
      </c>
      <c r="I190">
        <v>87.809950200000003</v>
      </c>
      <c r="J190">
        <v>0.60509657366825398</v>
      </c>
      <c r="K190">
        <v>0.72341062324523697</v>
      </c>
      <c r="L190">
        <v>7</v>
      </c>
    </row>
    <row r="191" spans="1:12" x14ac:dyDescent="0.3">
      <c r="A191" t="s">
        <v>1296</v>
      </c>
      <c r="B191" t="s">
        <v>1297</v>
      </c>
      <c r="C191" t="s">
        <v>300</v>
      </c>
      <c r="D191" t="s">
        <v>1298</v>
      </c>
      <c r="E191" t="s">
        <v>3841</v>
      </c>
      <c r="F191">
        <v>320</v>
      </c>
      <c r="G191">
        <v>305.44200000000001</v>
      </c>
      <c r="H191">
        <v>248.09450000000001</v>
      </c>
      <c r="I191">
        <v>87.809950200000003</v>
      </c>
      <c r="J191">
        <v>0.65308657924737101</v>
      </c>
      <c r="K191">
        <v>0.77708939675626898</v>
      </c>
      <c r="L191">
        <v>7</v>
      </c>
    </row>
    <row r="192" spans="1:12" x14ac:dyDescent="0.3">
      <c r="A192" t="s">
        <v>1348</v>
      </c>
      <c r="B192" t="s">
        <v>1349</v>
      </c>
      <c r="C192" t="s">
        <v>472</v>
      </c>
      <c r="D192" t="s">
        <v>1350</v>
      </c>
      <c r="E192" t="s">
        <v>3841</v>
      </c>
      <c r="F192">
        <v>443</v>
      </c>
      <c r="G192">
        <v>320.59300000000002</v>
      </c>
      <c r="H192">
        <v>248.09450000000001</v>
      </c>
      <c r="I192">
        <v>87.809950200000003</v>
      </c>
      <c r="J192">
        <v>0.82562966765012502</v>
      </c>
      <c r="K192">
        <v>0.97008586032192001</v>
      </c>
      <c r="L192">
        <v>7</v>
      </c>
    </row>
    <row r="193" spans="1:12" x14ac:dyDescent="0.3">
      <c r="A193" t="s">
        <v>1366</v>
      </c>
      <c r="B193" t="s">
        <v>1367</v>
      </c>
      <c r="C193" t="s">
        <v>1086</v>
      </c>
      <c r="D193" t="s">
        <v>1368</v>
      </c>
      <c r="E193" t="s">
        <v>3841</v>
      </c>
      <c r="F193">
        <v>312</v>
      </c>
      <c r="G193">
        <v>312</v>
      </c>
      <c r="H193">
        <v>248.09450000000001</v>
      </c>
      <c r="I193">
        <v>87.809950200000003</v>
      </c>
      <c r="J193">
        <v>0.72777059837120905</v>
      </c>
      <c r="K193">
        <v>0.860626510350325</v>
      </c>
      <c r="L193">
        <v>7</v>
      </c>
    </row>
    <row r="194" spans="1:12" x14ac:dyDescent="0.3">
      <c r="A194" t="s">
        <v>1433</v>
      </c>
      <c r="B194" t="s">
        <v>1434</v>
      </c>
      <c r="C194" t="s">
        <v>124</v>
      </c>
      <c r="D194" t="s">
        <v>1435</v>
      </c>
      <c r="E194" t="s">
        <v>3841</v>
      </c>
      <c r="F194">
        <v>300</v>
      </c>
      <c r="G194">
        <v>300</v>
      </c>
      <c r="H194">
        <v>248.09450000000001</v>
      </c>
      <c r="I194">
        <v>87.809950200000003</v>
      </c>
      <c r="J194">
        <v>0.59111182595796596</v>
      </c>
      <c r="K194">
        <v>0.70776811402085404</v>
      </c>
      <c r="L194">
        <v>7</v>
      </c>
    </row>
    <row r="195" spans="1:12" x14ac:dyDescent="0.3">
      <c r="A195" t="s">
        <v>1469</v>
      </c>
      <c r="B195" t="s">
        <v>1470</v>
      </c>
      <c r="C195" t="s">
        <v>77</v>
      </c>
      <c r="D195" t="s">
        <v>1471</v>
      </c>
      <c r="E195" t="s">
        <v>3841</v>
      </c>
      <c r="F195">
        <v>335</v>
      </c>
      <c r="G195">
        <v>298.82</v>
      </c>
      <c r="H195">
        <v>248.09450000000001</v>
      </c>
      <c r="I195">
        <v>87.809950200000003</v>
      </c>
      <c r="J195">
        <v>0.57767371333732997</v>
      </c>
      <c r="K195">
        <v>0.69273703838178902</v>
      </c>
      <c r="L195">
        <v>7</v>
      </c>
    </row>
    <row r="196" spans="1:12" x14ac:dyDescent="0.3">
      <c r="A196" t="s">
        <v>1472</v>
      </c>
      <c r="B196" t="s">
        <v>1473</v>
      </c>
      <c r="C196" t="s">
        <v>218</v>
      </c>
      <c r="D196" t="s">
        <v>1474</v>
      </c>
      <c r="E196" t="s">
        <v>3841</v>
      </c>
      <c r="F196">
        <v>306</v>
      </c>
      <c r="G196">
        <v>305.892</v>
      </c>
      <c r="H196">
        <v>248.09450000000001</v>
      </c>
      <c r="I196">
        <v>87.809950200000003</v>
      </c>
      <c r="J196">
        <v>0.65821128321286804</v>
      </c>
      <c r="K196">
        <v>0.782821586618624</v>
      </c>
      <c r="L196">
        <v>7</v>
      </c>
    </row>
    <row r="197" spans="1:12" x14ac:dyDescent="0.3">
      <c r="A197" t="s">
        <v>1484</v>
      </c>
      <c r="B197" t="s">
        <v>1485</v>
      </c>
      <c r="C197" t="s">
        <v>456</v>
      </c>
      <c r="D197" t="s">
        <v>1486</v>
      </c>
      <c r="E197" t="s">
        <v>3841</v>
      </c>
      <c r="F197">
        <v>257</v>
      </c>
      <c r="G197">
        <v>307.68200000000002</v>
      </c>
      <c r="H197">
        <v>248.09450000000001</v>
      </c>
      <c r="I197">
        <v>87.809950200000003</v>
      </c>
      <c r="J197">
        <v>0.67859621676450999</v>
      </c>
      <c r="K197">
        <v>0.80562296407110401</v>
      </c>
      <c r="L197">
        <v>7</v>
      </c>
    </row>
    <row r="198" spans="1:12" x14ac:dyDescent="0.3">
      <c r="A198" t="s">
        <v>1558</v>
      </c>
      <c r="B198" t="s">
        <v>1559</v>
      </c>
      <c r="C198" t="s">
        <v>17</v>
      </c>
      <c r="D198" t="s">
        <v>1560</v>
      </c>
      <c r="E198" t="s">
        <v>3841</v>
      </c>
      <c r="F198">
        <v>315</v>
      </c>
      <c r="G198">
        <v>314.30399999999997</v>
      </c>
      <c r="H198">
        <v>248.09450000000001</v>
      </c>
      <c r="I198">
        <v>87.809950200000003</v>
      </c>
      <c r="J198">
        <v>0.75400908267455102</v>
      </c>
      <c r="K198">
        <v>0.88997532244558297</v>
      </c>
      <c r="L198">
        <v>7</v>
      </c>
    </row>
    <row r="199" spans="1:12" x14ac:dyDescent="0.3">
      <c r="A199" t="s">
        <v>1660</v>
      </c>
      <c r="B199" t="s">
        <v>1661</v>
      </c>
      <c r="C199" t="s">
        <v>285</v>
      </c>
      <c r="D199" t="s">
        <v>1662</v>
      </c>
      <c r="E199" t="s">
        <v>3841</v>
      </c>
      <c r="F199">
        <v>407</v>
      </c>
      <c r="G199">
        <v>326.303</v>
      </c>
      <c r="H199">
        <v>248.09450000000001</v>
      </c>
      <c r="I199">
        <v>87.809950200000003</v>
      </c>
      <c r="J199">
        <v>0.89065646685676003</v>
      </c>
      <c r="K199">
        <v>1.0428209805753601</v>
      </c>
      <c r="L199">
        <v>7</v>
      </c>
    </row>
    <row r="200" spans="1:12" x14ac:dyDescent="0.3">
      <c r="A200" t="s">
        <v>1687</v>
      </c>
      <c r="B200" t="s">
        <v>1688</v>
      </c>
      <c r="C200" t="s">
        <v>606</v>
      </c>
      <c r="D200" t="s">
        <v>1689</v>
      </c>
      <c r="E200" t="s">
        <v>3841</v>
      </c>
      <c r="F200">
        <v>337</v>
      </c>
      <c r="G200">
        <v>300.60399999999998</v>
      </c>
      <c r="H200">
        <v>248.09450000000001</v>
      </c>
      <c r="I200">
        <v>87.809950200000003</v>
      </c>
      <c r="J200">
        <v>0.59799031750276599</v>
      </c>
      <c r="K200">
        <v>0.71546198663610505</v>
      </c>
      <c r="L200">
        <v>7</v>
      </c>
    </row>
    <row r="201" spans="1:12" x14ac:dyDescent="0.3">
      <c r="A201" t="s">
        <v>1721</v>
      </c>
      <c r="B201" t="s">
        <v>1722</v>
      </c>
      <c r="C201" t="s">
        <v>394</v>
      </c>
      <c r="D201" t="s">
        <v>1723</v>
      </c>
      <c r="E201" t="s">
        <v>3841</v>
      </c>
      <c r="F201">
        <v>341</v>
      </c>
      <c r="G201">
        <v>323.42200000000003</v>
      </c>
      <c r="H201">
        <v>248.09450000000001</v>
      </c>
      <c r="I201">
        <v>87.809950200000003</v>
      </c>
      <c r="J201">
        <v>0.85784697324654702</v>
      </c>
      <c r="K201">
        <v>1.00612222725659</v>
      </c>
      <c r="L201">
        <v>7</v>
      </c>
    </row>
    <row r="202" spans="1:12" x14ac:dyDescent="0.3">
      <c r="A202" t="s">
        <v>1733</v>
      </c>
      <c r="B202" t="s">
        <v>1734</v>
      </c>
      <c r="C202" t="s">
        <v>116</v>
      </c>
      <c r="D202" t="s">
        <v>1507</v>
      </c>
      <c r="E202" t="s">
        <v>3841</v>
      </c>
      <c r="F202">
        <v>304</v>
      </c>
      <c r="G202">
        <v>306.44400000000002</v>
      </c>
      <c r="H202">
        <v>248.09450000000001</v>
      </c>
      <c r="I202">
        <v>87.809950200000003</v>
      </c>
      <c r="J202">
        <v>0.66449758674387704</v>
      </c>
      <c r="K202">
        <v>0.78985307284978001</v>
      </c>
      <c r="L202">
        <v>7</v>
      </c>
    </row>
    <row r="203" spans="1:12" x14ac:dyDescent="0.3">
      <c r="A203" t="s">
        <v>1754</v>
      </c>
      <c r="B203" t="s">
        <v>1755</v>
      </c>
      <c r="C203" t="s">
        <v>96</v>
      </c>
      <c r="D203" t="s">
        <v>1756</v>
      </c>
      <c r="E203" t="s">
        <v>3841</v>
      </c>
      <c r="F203">
        <v>302</v>
      </c>
      <c r="G203">
        <v>298.86799999999999</v>
      </c>
      <c r="H203">
        <v>248.09450000000001</v>
      </c>
      <c r="I203">
        <v>87.809950200000003</v>
      </c>
      <c r="J203">
        <v>0.578220348426983</v>
      </c>
      <c r="K203">
        <v>0.69334847196710703</v>
      </c>
      <c r="L203">
        <v>7</v>
      </c>
    </row>
    <row r="204" spans="1:12" x14ac:dyDescent="0.3">
      <c r="A204" t="s">
        <v>1773</v>
      </c>
      <c r="B204" t="s">
        <v>1774</v>
      </c>
      <c r="C204" t="s">
        <v>183</v>
      </c>
      <c r="D204" t="s">
        <v>1775</v>
      </c>
      <c r="E204" t="s">
        <v>3841</v>
      </c>
      <c r="F204">
        <v>322</v>
      </c>
      <c r="G204">
        <v>304.81900000000002</v>
      </c>
      <c r="H204">
        <v>248.09450000000001</v>
      </c>
      <c r="I204">
        <v>87.809950200000003</v>
      </c>
      <c r="J204">
        <v>0.64599171131291699</v>
      </c>
      <c r="K204">
        <v>0.769153498346831</v>
      </c>
      <c r="L204">
        <v>7</v>
      </c>
    </row>
    <row r="205" spans="1:12" x14ac:dyDescent="0.3">
      <c r="A205" t="s">
        <v>1791</v>
      </c>
      <c r="B205" t="s">
        <v>1792</v>
      </c>
      <c r="C205" t="s">
        <v>65</v>
      </c>
      <c r="D205" t="s">
        <v>1793</v>
      </c>
      <c r="E205" t="s">
        <v>3841</v>
      </c>
      <c r="F205">
        <v>431</v>
      </c>
      <c r="G205">
        <v>303.98899999999998</v>
      </c>
      <c r="H205">
        <v>248.09450000000001</v>
      </c>
      <c r="I205">
        <v>87.809950200000003</v>
      </c>
      <c r="J205">
        <v>0.63653947955433399</v>
      </c>
      <c r="K205">
        <v>0.75858079260070899</v>
      </c>
      <c r="L205">
        <v>7</v>
      </c>
    </row>
    <row r="206" spans="1:12" x14ac:dyDescent="0.3">
      <c r="A206" t="s">
        <v>3894</v>
      </c>
      <c r="B206" t="s">
        <v>3895</v>
      </c>
      <c r="C206" t="s">
        <v>3896</v>
      </c>
      <c r="D206" t="s">
        <v>3897</v>
      </c>
      <c r="E206" t="s">
        <v>3841</v>
      </c>
      <c r="F206">
        <v>299</v>
      </c>
      <c r="G206">
        <v>299</v>
      </c>
      <c r="H206">
        <v>248.09450000000001</v>
      </c>
      <c r="I206">
        <v>87.809950200000003</v>
      </c>
      <c r="J206">
        <v>0.57972359492352898</v>
      </c>
      <c r="K206">
        <v>0.695029914326732</v>
      </c>
      <c r="L206">
        <v>7</v>
      </c>
    </row>
    <row r="207" spans="1:12" x14ac:dyDescent="0.3">
      <c r="A207" t="s">
        <v>1914</v>
      </c>
      <c r="B207" t="s">
        <v>1915</v>
      </c>
      <c r="C207" t="s">
        <v>669</v>
      </c>
      <c r="D207" t="s">
        <v>1916</v>
      </c>
      <c r="E207" t="s">
        <v>3841</v>
      </c>
      <c r="F207">
        <v>309</v>
      </c>
      <c r="G207">
        <v>306.40800000000002</v>
      </c>
      <c r="H207">
        <v>248.09450000000001</v>
      </c>
      <c r="I207">
        <v>87.809950200000003</v>
      </c>
      <c r="J207">
        <v>0.664087610426638</v>
      </c>
      <c r="K207">
        <v>0.78939449766079195</v>
      </c>
      <c r="L207">
        <v>7</v>
      </c>
    </row>
    <row r="208" spans="1:12" x14ac:dyDescent="0.3">
      <c r="A208" t="s">
        <v>1967</v>
      </c>
      <c r="B208" t="s">
        <v>1968</v>
      </c>
      <c r="C208" t="s">
        <v>17</v>
      </c>
      <c r="D208" t="s">
        <v>1969</v>
      </c>
      <c r="E208" t="s">
        <v>3841</v>
      </c>
      <c r="F208">
        <v>306</v>
      </c>
      <c r="G208">
        <v>301.05099999999999</v>
      </c>
      <c r="H208">
        <v>248.09450000000001</v>
      </c>
      <c r="I208">
        <v>87.809950200000003</v>
      </c>
      <c r="J208">
        <v>0.60308085677515899</v>
      </c>
      <c r="K208">
        <v>0.72115596189937703</v>
      </c>
      <c r="L208">
        <v>7</v>
      </c>
    </row>
    <row r="209" spans="1:12" x14ac:dyDescent="0.3">
      <c r="A209" t="s">
        <v>2018</v>
      </c>
      <c r="B209" t="s">
        <v>2019</v>
      </c>
      <c r="C209" t="s">
        <v>267</v>
      </c>
      <c r="D209" t="s">
        <v>2020</v>
      </c>
      <c r="E209" t="s">
        <v>3841</v>
      </c>
      <c r="F209">
        <v>341</v>
      </c>
      <c r="G209">
        <v>304.17200000000003</v>
      </c>
      <c r="H209">
        <v>248.09450000000001</v>
      </c>
      <c r="I209">
        <v>87.809950200000003</v>
      </c>
      <c r="J209">
        <v>0.63862352583363702</v>
      </c>
      <c r="K209">
        <v>0.76091188314473401</v>
      </c>
      <c r="L209">
        <v>7</v>
      </c>
    </row>
    <row r="210" spans="1:12" x14ac:dyDescent="0.3">
      <c r="A210" t="s">
        <v>3908</v>
      </c>
      <c r="B210" t="s">
        <v>3909</v>
      </c>
      <c r="C210" t="s">
        <v>606</v>
      </c>
      <c r="D210" t="s">
        <v>3910</v>
      </c>
      <c r="E210" t="s">
        <v>3841</v>
      </c>
      <c r="F210">
        <v>296</v>
      </c>
      <c r="G210">
        <v>295.892</v>
      </c>
      <c r="H210">
        <v>248.09450000000001</v>
      </c>
      <c r="I210">
        <v>87.809950200000003</v>
      </c>
      <c r="J210">
        <v>0.54432897286849902</v>
      </c>
      <c r="K210">
        <v>0.65543958967739901</v>
      </c>
      <c r="L210">
        <v>7</v>
      </c>
    </row>
    <row r="211" spans="1:12" x14ac:dyDescent="0.3">
      <c r="A211" t="s">
        <v>2249</v>
      </c>
      <c r="B211" t="s">
        <v>2250</v>
      </c>
      <c r="C211" t="s">
        <v>33</v>
      </c>
      <c r="D211" t="s">
        <v>2251</v>
      </c>
      <c r="E211" t="s">
        <v>3841</v>
      </c>
      <c r="F211">
        <v>310</v>
      </c>
      <c r="G211">
        <v>298.33600000000001</v>
      </c>
      <c r="H211">
        <v>248.09450000000001</v>
      </c>
      <c r="I211">
        <v>87.809950200000003</v>
      </c>
      <c r="J211">
        <v>0.57216180951666296</v>
      </c>
      <c r="K211">
        <v>0.68657174972983404</v>
      </c>
      <c r="L211">
        <v>7</v>
      </c>
    </row>
    <row r="212" spans="1:12" x14ac:dyDescent="0.3">
      <c r="A212" t="s">
        <v>2255</v>
      </c>
      <c r="B212" t="s">
        <v>2256</v>
      </c>
      <c r="C212" t="s">
        <v>2257</v>
      </c>
      <c r="D212" t="s">
        <v>2258</v>
      </c>
      <c r="E212" t="s">
        <v>3841</v>
      </c>
      <c r="F212">
        <v>339</v>
      </c>
      <c r="G212">
        <v>325.33300000000003</v>
      </c>
      <c r="H212">
        <v>248.09450000000001</v>
      </c>
      <c r="I212">
        <v>87.809950200000003</v>
      </c>
      <c r="J212">
        <v>0.87960988275335605</v>
      </c>
      <c r="K212">
        <v>1.03046492687206</v>
      </c>
      <c r="L212">
        <v>7</v>
      </c>
    </row>
    <row r="213" spans="1:12" x14ac:dyDescent="0.3">
      <c r="A213" t="s">
        <v>2272</v>
      </c>
      <c r="B213" t="s">
        <v>2273</v>
      </c>
      <c r="C213" t="s">
        <v>588</v>
      </c>
      <c r="D213" t="s">
        <v>2274</v>
      </c>
      <c r="E213" t="s">
        <v>3841</v>
      </c>
      <c r="F213">
        <v>325</v>
      </c>
      <c r="G213">
        <v>311.25799999999998</v>
      </c>
      <c r="H213">
        <v>248.09450000000001</v>
      </c>
      <c r="I213">
        <v>87.809950200000003</v>
      </c>
      <c r="J213">
        <v>0.719320530943656</v>
      </c>
      <c r="K213">
        <v>0.85117476617728505</v>
      </c>
      <c r="L213">
        <v>7</v>
      </c>
    </row>
    <row r="214" spans="1:12" x14ac:dyDescent="0.3">
      <c r="A214" t="s">
        <v>2284</v>
      </c>
      <c r="B214" t="s">
        <v>2285</v>
      </c>
      <c r="C214" t="s">
        <v>158</v>
      </c>
      <c r="D214" t="s">
        <v>2286</v>
      </c>
      <c r="E214" t="s">
        <v>3841</v>
      </c>
      <c r="F214">
        <v>303</v>
      </c>
      <c r="G214">
        <v>299.32799999999997</v>
      </c>
      <c r="H214">
        <v>248.09450000000001</v>
      </c>
      <c r="I214">
        <v>87.809950200000003</v>
      </c>
      <c r="J214">
        <v>0.58345893470282395</v>
      </c>
      <c r="K214">
        <v>0.699208043826403</v>
      </c>
      <c r="L214">
        <v>7</v>
      </c>
    </row>
    <row r="215" spans="1:12" x14ac:dyDescent="0.3">
      <c r="A215" t="s">
        <v>2299</v>
      </c>
      <c r="B215" t="s">
        <v>2300</v>
      </c>
      <c r="C215" t="s">
        <v>88</v>
      </c>
      <c r="D215" t="s">
        <v>2301</v>
      </c>
      <c r="E215" t="s">
        <v>3841</v>
      </c>
      <c r="F215">
        <v>312</v>
      </c>
      <c r="G215">
        <v>311.86200000000002</v>
      </c>
      <c r="H215">
        <v>248.09450000000001</v>
      </c>
      <c r="I215">
        <v>87.809950200000003</v>
      </c>
      <c r="J215">
        <v>0.72619902248845702</v>
      </c>
      <c r="K215">
        <v>0.85886863879253605</v>
      </c>
      <c r="L215">
        <v>7</v>
      </c>
    </row>
    <row r="216" spans="1:12" x14ac:dyDescent="0.3">
      <c r="A216" t="s">
        <v>2354</v>
      </c>
      <c r="B216" t="s">
        <v>2355</v>
      </c>
      <c r="C216" t="s">
        <v>701</v>
      </c>
      <c r="D216" t="s">
        <v>2356</v>
      </c>
      <c r="E216" t="s">
        <v>3841</v>
      </c>
      <c r="F216">
        <v>304</v>
      </c>
      <c r="G216">
        <v>301.91199999999998</v>
      </c>
      <c r="H216">
        <v>248.09450000000001</v>
      </c>
      <c r="I216">
        <v>87.809950200000003</v>
      </c>
      <c r="J216">
        <v>0.61288612369580897</v>
      </c>
      <c r="K216">
        <v>0.73212355183601596</v>
      </c>
      <c r="L216">
        <v>7</v>
      </c>
    </row>
    <row r="217" spans="1:12" x14ac:dyDescent="0.3">
      <c r="A217" t="s">
        <v>2363</v>
      </c>
      <c r="B217" t="s">
        <v>2364</v>
      </c>
      <c r="C217" t="s">
        <v>673</v>
      </c>
      <c r="D217" t="s">
        <v>2365</v>
      </c>
      <c r="E217" t="s">
        <v>3841</v>
      </c>
      <c r="F217">
        <v>297</v>
      </c>
      <c r="G217">
        <v>296.892</v>
      </c>
      <c r="H217">
        <v>248.09450000000001</v>
      </c>
      <c r="I217">
        <v>87.809950200000003</v>
      </c>
      <c r="J217">
        <v>0.555717203902936</v>
      </c>
      <c r="K217">
        <v>0.66817778937152095</v>
      </c>
      <c r="L217">
        <v>7</v>
      </c>
    </row>
    <row r="218" spans="1:12" x14ac:dyDescent="0.3">
      <c r="A218" t="s">
        <v>2407</v>
      </c>
      <c r="B218" t="s">
        <v>2408</v>
      </c>
      <c r="C218" t="s">
        <v>1431</v>
      </c>
      <c r="D218" t="s">
        <v>2409</v>
      </c>
      <c r="E218" t="s">
        <v>3841</v>
      </c>
      <c r="F218">
        <v>322</v>
      </c>
      <c r="G218">
        <v>326.5</v>
      </c>
      <c r="H218">
        <v>248.09450000000001</v>
      </c>
      <c r="I218">
        <v>87.809950200000003</v>
      </c>
      <c r="J218">
        <v>0.89289994837054398</v>
      </c>
      <c r="K218">
        <v>1.0453304059151001</v>
      </c>
      <c r="L218">
        <v>7</v>
      </c>
    </row>
    <row r="219" spans="1:12" x14ac:dyDescent="0.3">
      <c r="A219" t="s">
        <v>2422</v>
      </c>
      <c r="B219" t="s">
        <v>2423</v>
      </c>
      <c r="C219" t="s">
        <v>2424</v>
      </c>
      <c r="D219" t="s">
        <v>2425</v>
      </c>
      <c r="E219" t="s">
        <v>3841</v>
      </c>
      <c r="F219">
        <v>372</v>
      </c>
      <c r="G219">
        <v>328.19099999999997</v>
      </c>
      <c r="H219">
        <v>248.09450000000001</v>
      </c>
      <c r="I219">
        <v>87.809950200000003</v>
      </c>
      <c r="J219">
        <v>0.91215744704977697</v>
      </c>
      <c r="K219">
        <v>1.06687070159786</v>
      </c>
      <c r="L219">
        <v>7</v>
      </c>
    </row>
    <row r="220" spans="1:12" x14ac:dyDescent="0.3">
      <c r="A220" t="s">
        <v>2444</v>
      </c>
      <c r="B220" t="s">
        <v>2445</v>
      </c>
      <c r="C220" t="s">
        <v>1830</v>
      </c>
      <c r="D220" t="s">
        <v>2446</v>
      </c>
      <c r="E220" t="s">
        <v>3841</v>
      </c>
      <c r="F220">
        <v>451</v>
      </c>
      <c r="G220">
        <v>324.72899999999998</v>
      </c>
      <c r="H220">
        <v>248.09450000000001</v>
      </c>
      <c r="I220">
        <v>87.809950200000003</v>
      </c>
      <c r="J220">
        <v>0.87273139120855603</v>
      </c>
      <c r="K220">
        <v>1.02277105425681</v>
      </c>
      <c r="L220">
        <v>7</v>
      </c>
    </row>
    <row r="221" spans="1:12" x14ac:dyDescent="0.3">
      <c r="A221" t="s">
        <v>3958</v>
      </c>
      <c r="B221" t="s">
        <v>3959</v>
      </c>
      <c r="C221" t="s">
        <v>650</v>
      </c>
      <c r="D221" t="s">
        <v>3960</v>
      </c>
      <c r="E221" t="s">
        <v>3841</v>
      </c>
      <c r="F221">
        <v>429</v>
      </c>
      <c r="G221">
        <v>303.46800000000002</v>
      </c>
      <c r="H221">
        <v>248.09450000000001</v>
      </c>
      <c r="I221">
        <v>87.809950200000003</v>
      </c>
      <c r="J221">
        <v>0.63060621118539295</v>
      </c>
      <c r="K221">
        <v>0.751944190560071</v>
      </c>
      <c r="L221">
        <v>7</v>
      </c>
    </row>
    <row r="222" spans="1:12" x14ac:dyDescent="0.3">
      <c r="A222" t="s">
        <v>3961</v>
      </c>
      <c r="B222" t="s">
        <v>3962</v>
      </c>
      <c r="C222" t="s">
        <v>143</v>
      </c>
      <c r="D222" t="s">
        <v>3963</v>
      </c>
      <c r="E222" t="s">
        <v>3841</v>
      </c>
      <c r="F222">
        <v>360</v>
      </c>
      <c r="G222">
        <v>321.98399999999998</v>
      </c>
      <c r="H222">
        <v>248.09450000000001</v>
      </c>
      <c r="I222">
        <v>87.809950200000003</v>
      </c>
      <c r="J222">
        <v>0.84147069701902699</v>
      </c>
      <c r="K222">
        <v>0.98780469609644395</v>
      </c>
      <c r="L222">
        <v>7</v>
      </c>
    </row>
    <row r="223" spans="1:12" x14ac:dyDescent="0.3">
      <c r="A223" t="s">
        <v>2572</v>
      </c>
      <c r="B223" t="s">
        <v>2573</v>
      </c>
      <c r="C223" t="s">
        <v>2574</v>
      </c>
      <c r="D223" t="s">
        <v>2575</v>
      </c>
      <c r="E223" t="s">
        <v>3841</v>
      </c>
      <c r="F223">
        <v>329</v>
      </c>
      <c r="G223">
        <v>327.92</v>
      </c>
      <c r="H223">
        <v>248.09450000000001</v>
      </c>
      <c r="I223">
        <v>87.809950200000003</v>
      </c>
      <c r="J223">
        <v>0.90907123643944499</v>
      </c>
      <c r="K223">
        <v>1.06341864948076</v>
      </c>
      <c r="L223">
        <v>7</v>
      </c>
    </row>
    <row r="224" spans="1:12" x14ac:dyDescent="0.3">
      <c r="A224" t="s">
        <v>2588</v>
      </c>
      <c r="B224" t="s">
        <v>2589</v>
      </c>
      <c r="C224" t="s">
        <v>41</v>
      </c>
      <c r="D224" t="s">
        <v>2590</v>
      </c>
      <c r="E224" t="s">
        <v>3841</v>
      </c>
      <c r="F224">
        <v>311</v>
      </c>
      <c r="G224">
        <v>310.35199999999998</v>
      </c>
      <c r="H224">
        <v>248.09450000000001</v>
      </c>
      <c r="I224">
        <v>87.809950200000003</v>
      </c>
      <c r="J224">
        <v>0.70900279362645602</v>
      </c>
      <c r="K224">
        <v>0.83963395725441003</v>
      </c>
      <c r="L224">
        <v>7</v>
      </c>
    </row>
    <row r="225" spans="1:12" x14ac:dyDescent="0.3">
      <c r="A225" t="s">
        <v>2634</v>
      </c>
      <c r="B225" t="s">
        <v>2635</v>
      </c>
      <c r="C225" t="s">
        <v>2636</v>
      </c>
      <c r="D225" t="s">
        <v>2637</v>
      </c>
      <c r="E225" t="s">
        <v>3841</v>
      </c>
      <c r="F225">
        <v>298</v>
      </c>
      <c r="G225">
        <v>324.3</v>
      </c>
      <c r="H225">
        <v>248.09450000000001</v>
      </c>
      <c r="I225">
        <v>87.809950200000003</v>
      </c>
      <c r="J225">
        <v>0.86784584009478305</v>
      </c>
      <c r="K225">
        <v>1.01730636658803</v>
      </c>
      <c r="L225">
        <v>7</v>
      </c>
    </row>
    <row r="226" spans="1:12" x14ac:dyDescent="0.3">
      <c r="A226" t="s">
        <v>2725</v>
      </c>
      <c r="B226" t="s">
        <v>2726</v>
      </c>
      <c r="C226" t="s">
        <v>108</v>
      </c>
      <c r="D226" t="s">
        <v>2727</v>
      </c>
      <c r="E226" t="s">
        <v>3841</v>
      </c>
      <c r="F226">
        <v>297</v>
      </c>
      <c r="G226">
        <v>297</v>
      </c>
      <c r="H226">
        <v>248.09450000000001</v>
      </c>
      <c r="I226">
        <v>87.809950200000003</v>
      </c>
      <c r="J226">
        <v>0.55694713285465502</v>
      </c>
      <c r="K226">
        <v>0.66955351493848603</v>
      </c>
      <c r="L226">
        <v>7</v>
      </c>
    </row>
    <row r="227" spans="1:12" x14ac:dyDescent="0.3">
      <c r="A227" t="s">
        <v>2806</v>
      </c>
      <c r="B227" t="s">
        <v>2807</v>
      </c>
      <c r="C227" t="s">
        <v>285</v>
      </c>
      <c r="D227" t="s">
        <v>2808</v>
      </c>
      <c r="E227" t="s">
        <v>3841</v>
      </c>
      <c r="F227">
        <v>307</v>
      </c>
      <c r="G227">
        <v>305.05599999999998</v>
      </c>
      <c r="H227">
        <v>248.09450000000001</v>
      </c>
      <c r="I227">
        <v>87.809950200000003</v>
      </c>
      <c r="J227">
        <v>0.64869072206807898</v>
      </c>
      <c r="K227">
        <v>0.77217245167433701</v>
      </c>
      <c r="L227">
        <v>7</v>
      </c>
    </row>
    <row r="228" spans="1:12" x14ac:dyDescent="0.3">
      <c r="A228" t="s">
        <v>2841</v>
      </c>
      <c r="B228" t="s">
        <v>2842</v>
      </c>
      <c r="C228" t="s">
        <v>547</v>
      </c>
      <c r="D228" t="s">
        <v>2843</v>
      </c>
      <c r="E228" t="s">
        <v>3841</v>
      </c>
      <c r="F228">
        <v>461</v>
      </c>
      <c r="G228">
        <v>303.19499999999999</v>
      </c>
      <c r="H228">
        <v>248.09450000000001</v>
      </c>
      <c r="I228">
        <v>87.809950200000003</v>
      </c>
      <c r="J228">
        <v>0.62749722411299202</v>
      </c>
      <c r="K228">
        <v>0.74846666204357504</v>
      </c>
      <c r="L228">
        <v>7</v>
      </c>
    </row>
    <row r="229" spans="1:12" x14ac:dyDescent="0.3">
      <c r="A229" t="s">
        <v>2897</v>
      </c>
      <c r="B229" t="s">
        <v>2898</v>
      </c>
      <c r="C229" t="s">
        <v>197</v>
      </c>
      <c r="D229" t="s">
        <v>2899</v>
      </c>
      <c r="E229" t="s">
        <v>3841</v>
      </c>
      <c r="F229">
        <v>446</v>
      </c>
      <c r="G229">
        <v>309.39</v>
      </c>
      <c r="H229">
        <v>248.09450000000001</v>
      </c>
      <c r="I229">
        <v>87.809950200000003</v>
      </c>
      <c r="J229">
        <v>0.69804731537132803</v>
      </c>
      <c r="K229">
        <v>0.82737980914866405</v>
      </c>
      <c r="L229">
        <v>7</v>
      </c>
    </row>
    <row r="230" spans="1:12" x14ac:dyDescent="0.3">
      <c r="A230" t="s">
        <v>2914</v>
      </c>
      <c r="B230" t="s">
        <v>2915</v>
      </c>
      <c r="C230" t="s">
        <v>2916</v>
      </c>
      <c r="D230" t="s">
        <v>2917</v>
      </c>
      <c r="E230" t="s">
        <v>3841</v>
      </c>
      <c r="F230">
        <v>321</v>
      </c>
      <c r="G230">
        <v>321</v>
      </c>
      <c r="H230">
        <v>248.09450000000001</v>
      </c>
      <c r="I230">
        <v>87.809950200000003</v>
      </c>
      <c r="J230">
        <v>0.83026467768114098</v>
      </c>
      <c r="K230">
        <v>0.97527030759742706</v>
      </c>
      <c r="L230">
        <v>7</v>
      </c>
    </row>
    <row r="231" spans="1:12" x14ac:dyDescent="0.3">
      <c r="A231" t="s">
        <v>2990</v>
      </c>
      <c r="B231" t="s">
        <v>2991</v>
      </c>
      <c r="C231" t="s">
        <v>346</v>
      </c>
      <c r="D231" t="s">
        <v>2992</v>
      </c>
      <c r="E231" t="s">
        <v>3841</v>
      </c>
      <c r="F231">
        <v>299</v>
      </c>
      <c r="G231">
        <v>295.89600000000002</v>
      </c>
      <c r="H231">
        <v>248.09450000000001</v>
      </c>
      <c r="I231">
        <v>87.809950200000003</v>
      </c>
      <c r="J231">
        <v>0.54437452579263701</v>
      </c>
      <c r="K231">
        <v>0.655490542476175</v>
      </c>
      <c r="L231">
        <v>7</v>
      </c>
    </row>
    <row r="232" spans="1:12" x14ac:dyDescent="0.3">
      <c r="A232" t="s">
        <v>3063</v>
      </c>
      <c r="B232" t="s">
        <v>3064</v>
      </c>
      <c r="C232" t="s">
        <v>100</v>
      </c>
      <c r="D232" t="s">
        <v>3065</v>
      </c>
      <c r="E232" t="s">
        <v>3841</v>
      </c>
      <c r="F232">
        <v>305</v>
      </c>
      <c r="G232">
        <v>302.93200000000002</v>
      </c>
      <c r="H232">
        <v>248.09450000000001</v>
      </c>
      <c r="I232">
        <v>87.809950200000003</v>
      </c>
      <c r="J232">
        <v>0.62450211935093503</v>
      </c>
      <c r="K232">
        <v>0.74511651552402203</v>
      </c>
      <c r="L232">
        <v>7</v>
      </c>
    </row>
    <row r="233" spans="1:12" x14ac:dyDescent="0.3">
      <c r="A233" t="s">
        <v>3070</v>
      </c>
      <c r="B233" t="s">
        <v>3071</v>
      </c>
      <c r="C233" t="s">
        <v>158</v>
      </c>
      <c r="D233" t="s">
        <v>3072</v>
      </c>
      <c r="E233" t="s">
        <v>3841</v>
      </c>
      <c r="F233">
        <v>311</v>
      </c>
      <c r="G233">
        <v>299.75200000000001</v>
      </c>
      <c r="H233">
        <v>248.09450000000001</v>
      </c>
      <c r="I233">
        <v>87.809950200000003</v>
      </c>
      <c r="J233">
        <v>0.58828754466142497</v>
      </c>
      <c r="K233">
        <v>0.70460904049671202</v>
      </c>
      <c r="L233">
        <v>7</v>
      </c>
    </row>
    <row r="234" spans="1:12" x14ac:dyDescent="0.3">
      <c r="A234" t="s">
        <v>3098</v>
      </c>
      <c r="B234" t="s">
        <v>3099</v>
      </c>
      <c r="C234" t="s">
        <v>646</v>
      </c>
      <c r="D234" t="s">
        <v>3100</v>
      </c>
      <c r="E234" t="s">
        <v>3841</v>
      </c>
      <c r="F234">
        <v>317</v>
      </c>
      <c r="G234">
        <v>313.58800000000002</v>
      </c>
      <c r="H234">
        <v>248.09450000000001</v>
      </c>
      <c r="I234">
        <v>87.809950200000003</v>
      </c>
      <c r="J234">
        <v>0.74585510925389498</v>
      </c>
      <c r="K234">
        <v>0.88085477146459101</v>
      </c>
      <c r="L234">
        <v>7</v>
      </c>
    </row>
    <row r="235" spans="1:12" x14ac:dyDescent="0.3">
      <c r="A235" t="s">
        <v>3110</v>
      </c>
      <c r="B235" t="s">
        <v>3111</v>
      </c>
      <c r="C235" t="s">
        <v>267</v>
      </c>
      <c r="D235" t="s">
        <v>3112</v>
      </c>
      <c r="E235" t="s">
        <v>3841</v>
      </c>
      <c r="F235">
        <v>613</v>
      </c>
      <c r="G235">
        <v>321.80599999999998</v>
      </c>
      <c r="H235">
        <v>248.09450000000001</v>
      </c>
      <c r="I235">
        <v>87.809950200000003</v>
      </c>
      <c r="J235">
        <v>0.83944359189489703</v>
      </c>
      <c r="K235">
        <v>0.98553729655088995</v>
      </c>
      <c r="L235">
        <v>7</v>
      </c>
    </row>
    <row r="236" spans="1:12" x14ac:dyDescent="0.3">
      <c r="A236" t="s">
        <v>3116</v>
      </c>
      <c r="B236" t="s">
        <v>3117</v>
      </c>
      <c r="C236" t="s">
        <v>100</v>
      </c>
      <c r="D236" t="s">
        <v>3118</v>
      </c>
      <c r="E236" t="s">
        <v>3841</v>
      </c>
      <c r="F236">
        <v>347</v>
      </c>
      <c r="G236">
        <v>311.22699999999998</v>
      </c>
      <c r="H236">
        <v>248.09450000000001</v>
      </c>
      <c r="I236">
        <v>87.809950200000003</v>
      </c>
      <c r="J236">
        <v>0.71896749578158903</v>
      </c>
      <c r="K236">
        <v>0.85077988198676702</v>
      </c>
      <c r="L236">
        <v>7</v>
      </c>
    </row>
    <row r="237" spans="1:12" x14ac:dyDescent="0.3">
      <c r="A237" t="s">
        <v>3177</v>
      </c>
      <c r="B237" t="s">
        <v>3178</v>
      </c>
      <c r="C237" t="s">
        <v>259</v>
      </c>
      <c r="D237" t="s">
        <v>3179</v>
      </c>
      <c r="E237" t="s">
        <v>3841</v>
      </c>
      <c r="F237">
        <v>297</v>
      </c>
      <c r="G237">
        <v>297</v>
      </c>
      <c r="H237">
        <v>248.09450000000001</v>
      </c>
      <c r="I237">
        <v>87.809950200000003</v>
      </c>
      <c r="J237">
        <v>0.55694713285465502</v>
      </c>
      <c r="K237">
        <v>0.66955351493848603</v>
      </c>
      <c r="L237">
        <v>7</v>
      </c>
    </row>
    <row r="238" spans="1:12" x14ac:dyDescent="0.3">
      <c r="A238" t="s">
        <v>3222</v>
      </c>
      <c r="B238" t="s">
        <v>3223</v>
      </c>
      <c r="C238" t="s">
        <v>259</v>
      </c>
      <c r="D238" t="s">
        <v>3221</v>
      </c>
      <c r="E238" t="s">
        <v>3841</v>
      </c>
      <c r="F238">
        <v>307</v>
      </c>
      <c r="G238">
        <v>305.05599999999998</v>
      </c>
      <c r="H238">
        <v>248.09450000000001</v>
      </c>
      <c r="I238">
        <v>87.809950200000003</v>
      </c>
      <c r="J238">
        <v>0.64869072206807898</v>
      </c>
      <c r="K238">
        <v>0.77217245167433701</v>
      </c>
      <c r="L238">
        <v>7</v>
      </c>
    </row>
    <row r="239" spans="1:12" x14ac:dyDescent="0.3">
      <c r="A239" t="s">
        <v>3259</v>
      </c>
      <c r="B239" t="s">
        <v>3260</v>
      </c>
      <c r="C239" t="s">
        <v>2013</v>
      </c>
      <c r="D239" t="s">
        <v>3261</v>
      </c>
      <c r="E239" t="s">
        <v>3841</v>
      </c>
      <c r="F239">
        <v>340</v>
      </c>
      <c r="G239">
        <v>297.32</v>
      </c>
      <c r="H239">
        <v>248.09450000000001</v>
      </c>
      <c r="I239">
        <v>87.809950200000003</v>
      </c>
      <c r="J239">
        <v>0.560591366785675</v>
      </c>
      <c r="K239">
        <v>0.67362973884060595</v>
      </c>
      <c r="L239">
        <v>7</v>
      </c>
    </row>
    <row r="240" spans="1:12" x14ac:dyDescent="0.3">
      <c r="A240" t="s">
        <v>3279</v>
      </c>
      <c r="B240" t="s">
        <v>3280</v>
      </c>
      <c r="C240" t="s">
        <v>108</v>
      </c>
      <c r="D240" t="s">
        <v>3281</v>
      </c>
      <c r="E240" t="s">
        <v>3841</v>
      </c>
      <c r="F240">
        <v>434</v>
      </c>
      <c r="G240">
        <v>318.07799999999997</v>
      </c>
      <c r="H240">
        <v>248.09450000000001</v>
      </c>
      <c r="I240">
        <v>87.809950200000003</v>
      </c>
      <c r="J240">
        <v>0.79698826659851596</v>
      </c>
      <c r="K240">
        <v>0.93804928809120103</v>
      </c>
      <c r="L240">
        <v>7</v>
      </c>
    </row>
    <row r="241" spans="1:12" x14ac:dyDescent="0.3">
      <c r="A241" t="s">
        <v>3355</v>
      </c>
      <c r="B241" t="s">
        <v>3356</v>
      </c>
      <c r="C241" t="s">
        <v>606</v>
      </c>
      <c r="D241" t="s">
        <v>3357</v>
      </c>
      <c r="E241" t="s">
        <v>3841</v>
      </c>
      <c r="F241">
        <v>313</v>
      </c>
      <c r="G241">
        <v>302.84800000000001</v>
      </c>
      <c r="H241">
        <v>248.09450000000001</v>
      </c>
      <c r="I241">
        <v>87.809950200000003</v>
      </c>
      <c r="J241">
        <v>0.62354550794404195</v>
      </c>
      <c r="K241">
        <v>0.74404650674971495</v>
      </c>
      <c r="L241">
        <v>7</v>
      </c>
    </row>
    <row r="242" spans="1:12" x14ac:dyDescent="0.3">
      <c r="A242" t="s">
        <v>3674</v>
      </c>
      <c r="B242" t="s">
        <v>3675</v>
      </c>
      <c r="C242" t="s">
        <v>2988</v>
      </c>
      <c r="D242" t="s">
        <v>3676</v>
      </c>
      <c r="E242" t="s">
        <v>3841</v>
      </c>
      <c r="F242">
        <v>369</v>
      </c>
      <c r="G242">
        <v>298.01400000000001</v>
      </c>
      <c r="H242">
        <v>248.09450000000001</v>
      </c>
      <c r="I242">
        <v>87.809950200000003</v>
      </c>
      <c r="J242">
        <v>0.56849479912357403</v>
      </c>
      <c r="K242">
        <v>0.68247004942832701</v>
      </c>
      <c r="L242">
        <v>7</v>
      </c>
    </row>
    <row r="243" spans="1:12" x14ac:dyDescent="0.3">
      <c r="A243" t="s">
        <v>3719</v>
      </c>
      <c r="B243" t="s">
        <v>3720</v>
      </c>
      <c r="C243" t="s">
        <v>3013</v>
      </c>
      <c r="D243" t="s">
        <v>3721</v>
      </c>
      <c r="E243" t="s">
        <v>3841</v>
      </c>
      <c r="F243">
        <v>308</v>
      </c>
      <c r="G243">
        <v>308</v>
      </c>
      <c r="H243">
        <v>248.09450000000001</v>
      </c>
      <c r="I243">
        <v>87.809950200000003</v>
      </c>
      <c r="J243">
        <v>0.68221767423346102</v>
      </c>
      <c r="K243">
        <v>0.80967371157383405</v>
      </c>
      <c r="L243">
        <v>7</v>
      </c>
    </row>
    <row r="244" spans="1:12" x14ac:dyDescent="0.3">
      <c r="A244" t="s">
        <v>3732</v>
      </c>
      <c r="B244" t="s">
        <v>3733</v>
      </c>
      <c r="C244" t="s">
        <v>2926</v>
      </c>
      <c r="D244" t="s">
        <v>3734</v>
      </c>
      <c r="E244" t="s">
        <v>3841</v>
      </c>
      <c r="F244">
        <v>309</v>
      </c>
      <c r="G244">
        <v>307.29399999999998</v>
      </c>
      <c r="H244">
        <v>248.09450000000001</v>
      </c>
      <c r="I244">
        <v>87.809950200000003</v>
      </c>
      <c r="J244">
        <v>0.67417758312314802</v>
      </c>
      <c r="K244">
        <v>0.80068054258978405</v>
      </c>
      <c r="L244">
        <v>7</v>
      </c>
    </row>
    <row r="245" spans="1:12" x14ac:dyDescent="0.3">
      <c r="A245" t="s">
        <v>3738</v>
      </c>
      <c r="B245" t="s">
        <v>3739</v>
      </c>
      <c r="C245" t="s">
        <v>112</v>
      </c>
      <c r="D245" t="s">
        <v>3740</v>
      </c>
      <c r="E245" t="s">
        <v>3841</v>
      </c>
      <c r="F245">
        <v>362</v>
      </c>
      <c r="G245">
        <v>319.39</v>
      </c>
      <c r="H245">
        <v>248.09450000000001</v>
      </c>
      <c r="I245">
        <v>87.809950200000003</v>
      </c>
      <c r="J245">
        <v>0.81192962571569705</v>
      </c>
      <c r="K245">
        <v>0.95476180608989003</v>
      </c>
      <c r="L245">
        <v>7</v>
      </c>
    </row>
    <row r="246" spans="1:12" x14ac:dyDescent="0.3">
      <c r="A246" t="s">
        <v>3783</v>
      </c>
      <c r="B246" t="s">
        <v>3784</v>
      </c>
      <c r="C246" t="s">
        <v>29</v>
      </c>
      <c r="D246" t="s">
        <v>3785</v>
      </c>
      <c r="E246" t="s">
        <v>3841</v>
      </c>
      <c r="F246">
        <v>340</v>
      </c>
      <c r="G246">
        <v>324.298</v>
      </c>
      <c r="H246">
        <v>248.09450000000001</v>
      </c>
      <c r="I246">
        <v>87.809950200000003</v>
      </c>
      <c r="J246">
        <v>0.867823063632714</v>
      </c>
      <c r="K246">
        <v>1.0172808901886401</v>
      </c>
      <c r="L246">
        <v>7</v>
      </c>
    </row>
    <row r="247" spans="1:12" x14ac:dyDescent="0.3">
      <c r="A247" t="s">
        <v>3793</v>
      </c>
      <c r="B247" t="s">
        <v>3794</v>
      </c>
      <c r="C247" t="s">
        <v>108</v>
      </c>
      <c r="D247" t="s">
        <v>3795</v>
      </c>
      <c r="E247" t="s">
        <v>3841</v>
      </c>
      <c r="F247">
        <v>286</v>
      </c>
      <c r="G247">
        <v>307.09899999999999</v>
      </c>
      <c r="H247">
        <v>248.09450000000001</v>
      </c>
      <c r="I247">
        <v>87.809950200000003</v>
      </c>
      <c r="J247">
        <v>0.67195687807143301</v>
      </c>
      <c r="K247">
        <v>0.79819659364942996</v>
      </c>
      <c r="L247">
        <v>7</v>
      </c>
    </row>
    <row r="248" spans="1:12" x14ac:dyDescent="0.3">
      <c r="A248" t="s">
        <v>3796</v>
      </c>
      <c r="B248" t="s">
        <v>3797</v>
      </c>
      <c r="C248" t="s">
        <v>17</v>
      </c>
      <c r="D248" t="s">
        <v>3798</v>
      </c>
      <c r="E248" t="s">
        <v>3841</v>
      </c>
      <c r="F248">
        <v>330</v>
      </c>
      <c r="G248">
        <v>328.44900000000001</v>
      </c>
      <c r="H248">
        <v>248.09450000000001</v>
      </c>
      <c r="I248">
        <v>87.809950200000003</v>
      </c>
      <c r="J248">
        <v>0.91509561065666201</v>
      </c>
      <c r="K248">
        <v>1.0701571571189501</v>
      </c>
      <c r="L248">
        <v>7</v>
      </c>
    </row>
    <row r="249" spans="1:12" x14ac:dyDescent="0.3">
      <c r="A249" t="s">
        <v>3799</v>
      </c>
      <c r="B249" t="s">
        <v>3800</v>
      </c>
      <c r="C249" t="s">
        <v>179</v>
      </c>
      <c r="D249" t="s">
        <v>3801</v>
      </c>
      <c r="E249" t="s">
        <v>3841</v>
      </c>
      <c r="F249">
        <v>328</v>
      </c>
      <c r="G249">
        <v>328</v>
      </c>
      <c r="H249">
        <v>248.09450000000001</v>
      </c>
      <c r="I249">
        <v>87.809950200000003</v>
      </c>
      <c r="J249">
        <v>0.90998229492219895</v>
      </c>
      <c r="K249">
        <v>1.0644377054562899</v>
      </c>
      <c r="L249">
        <v>7</v>
      </c>
    </row>
    <row r="250" spans="1:12" x14ac:dyDescent="0.3">
      <c r="A250" t="s">
        <v>137</v>
      </c>
      <c r="B250" t="s">
        <v>138</v>
      </c>
      <c r="C250" t="s">
        <v>139</v>
      </c>
      <c r="D250" t="s">
        <v>140</v>
      </c>
      <c r="E250" t="s">
        <v>3841</v>
      </c>
      <c r="F250">
        <v>266</v>
      </c>
      <c r="G250">
        <v>266</v>
      </c>
      <c r="H250">
        <v>248.09450000000001</v>
      </c>
      <c r="I250">
        <v>87.809950200000003</v>
      </c>
      <c r="J250">
        <v>0.20391197078710999</v>
      </c>
      <c r="K250">
        <v>0.27466932442068798</v>
      </c>
      <c r="L250">
        <v>6</v>
      </c>
    </row>
    <row r="251" spans="1:12" x14ac:dyDescent="0.3">
      <c r="A251" t="s">
        <v>163</v>
      </c>
      <c r="B251" t="s">
        <v>164</v>
      </c>
      <c r="C251" t="s">
        <v>108</v>
      </c>
      <c r="D251" t="s">
        <v>165</v>
      </c>
      <c r="E251" t="s">
        <v>3841</v>
      </c>
      <c r="F251">
        <v>294</v>
      </c>
      <c r="G251">
        <v>262.24799999999999</v>
      </c>
      <c r="H251">
        <v>248.09450000000001</v>
      </c>
      <c r="I251">
        <v>87.809950200000003</v>
      </c>
      <c r="J251">
        <v>0.16118332794590301</v>
      </c>
      <c r="K251">
        <v>0.22687559916833999</v>
      </c>
      <c r="L251">
        <v>6</v>
      </c>
    </row>
    <row r="252" spans="1:12" x14ac:dyDescent="0.3">
      <c r="A252" t="s">
        <v>185</v>
      </c>
      <c r="B252" t="s">
        <v>186</v>
      </c>
      <c r="C252" t="s">
        <v>17</v>
      </c>
      <c r="D252" t="s">
        <v>187</v>
      </c>
      <c r="E252" t="s">
        <v>3841</v>
      </c>
      <c r="F252">
        <v>289</v>
      </c>
      <c r="G252">
        <v>281.18200000000002</v>
      </c>
      <c r="H252">
        <v>248.09450000000001</v>
      </c>
      <c r="I252">
        <v>87.809950200000003</v>
      </c>
      <c r="J252">
        <v>0.37680809435193202</v>
      </c>
      <c r="K252">
        <v>0.46806067217685698</v>
      </c>
      <c r="L252">
        <v>6</v>
      </c>
    </row>
    <row r="253" spans="1:12" x14ac:dyDescent="0.3">
      <c r="A253" t="s">
        <v>254</v>
      </c>
      <c r="B253" t="s">
        <v>255</v>
      </c>
      <c r="C253" t="s">
        <v>112</v>
      </c>
      <c r="D253" t="s">
        <v>256</v>
      </c>
      <c r="E253" t="s">
        <v>3841</v>
      </c>
      <c r="F253">
        <v>252</v>
      </c>
      <c r="G253">
        <v>283.96100000000001</v>
      </c>
      <c r="H253">
        <v>248.09450000000001</v>
      </c>
      <c r="I253">
        <v>87.809950200000003</v>
      </c>
      <c r="J253">
        <v>0.408455988396632</v>
      </c>
      <c r="K253">
        <v>0.50346012912682303</v>
      </c>
      <c r="L253">
        <v>6</v>
      </c>
    </row>
    <row r="254" spans="1:12" x14ac:dyDescent="0.3">
      <c r="A254" t="s">
        <v>330</v>
      </c>
      <c r="B254" t="s">
        <v>331</v>
      </c>
      <c r="C254" t="s">
        <v>332</v>
      </c>
      <c r="D254" t="s">
        <v>333</v>
      </c>
      <c r="E254" t="s">
        <v>3841</v>
      </c>
      <c r="F254">
        <v>297</v>
      </c>
      <c r="G254">
        <v>294.62400000000002</v>
      </c>
      <c r="H254">
        <v>248.09450000000001</v>
      </c>
      <c r="I254">
        <v>87.809950200000003</v>
      </c>
      <c r="J254">
        <v>0.52988869591683296</v>
      </c>
      <c r="K254">
        <v>0.63928755246525204</v>
      </c>
      <c r="L254">
        <v>6</v>
      </c>
    </row>
    <row r="255" spans="1:12" x14ac:dyDescent="0.3">
      <c r="A255" t="s">
        <v>381</v>
      </c>
      <c r="B255" t="s">
        <v>382</v>
      </c>
      <c r="C255" t="s">
        <v>383</v>
      </c>
      <c r="D255" t="s">
        <v>384</v>
      </c>
      <c r="E255" t="s">
        <v>3841</v>
      </c>
      <c r="F255">
        <v>307</v>
      </c>
      <c r="G255">
        <v>280.35300000000001</v>
      </c>
      <c r="H255">
        <v>248.09450000000001</v>
      </c>
      <c r="I255">
        <v>87.809950200000003</v>
      </c>
      <c r="J255">
        <v>0.36736725082438398</v>
      </c>
      <c r="K255">
        <v>0.45750070463042902</v>
      </c>
      <c r="L255">
        <v>6</v>
      </c>
    </row>
    <row r="256" spans="1:12" x14ac:dyDescent="0.3">
      <c r="A256" t="s">
        <v>622</v>
      </c>
      <c r="B256" t="s">
        <v>623</v>
      </c>
      <c r="C256" t="s">
        <v>508</v>
      </c>
      <c r="D256" t="s">
        <v>624</v>
      </c>
      <c r="E256" t="s">
        <v>3841</v>
      </c>
      <c r="F256">
        <v>276</v>
      </c>
      <c r="G256">
        <v>276</v>
      </c>
      <c r="H256">
        <v>248.09450000000001</v>
      </c>
      <c r="I256">
        <v>87.809950200000003</v>
      </c>
      <c r="J256">
        <v>0.31779428113148001</v>
      </c>
      <c r="K256">
        <v>0.40205132136191302</v>
      </c>
      <c r="L256">
        <v>6</v>
      </c>
    </row>
    <row r="257" spans="1:12" x14ac:dyDescent="0.3">
      <c r="A257" t="s">
        <v>661</v>
      </c>
      <c r="B257" t="s">
        <v>662</v>
      </c>
      <c r="C257" t="s">
        <v>53</v>
      </c>
      <c r="D257" t="s">
        <v>663</v>
      </c>
      <c r="E257" t="s">
        <v>3841</v>
      </c>
      <c r="F257">
        <v>296</v>
      </c>
      <c r="G257">
        <v>295.66000000000003</v>
      </c>
      <c r="H257">
        <v>248.09450000000001</v>
      </c>
      <c r="I257">
        <v>87.809950200000003</v>
      </c>
      <c r="J257">
        <v>0.54168690326850999</v>
      </c>
      <c r="K257">
        <v>0.65248432734836304</v>
      </c>
      <c r="L257">
        <v>6</v>
      </c>
    </row>
    <row r="258" spans="1:12" x14ac:dyDescent="0.3">
      <c r="A258" t="s">
        <v>686</v>
      </c>
      <c r="B258" t="s">
        <v>687</v>
      </c>
      <c r="C258" t="s">
        <v>124</v>
      </c>
      <c r="D258" t="s">
        <v>688</v>
      </c>
      <c r="E258" t="s">
        <v>3841</v>
      </c>
      <c r="F258">
        <v>330</v>
      </c>
      <c r="G258">
        <v>287.661</v>
      </c>
      <c r="H258">
        <v>248.09450000000001</v>
      </c>
      <c r="I258">
        <v>87.809950200000003</v>
      </c>
      <c r="J258">
        <v>0.45059244322404901</v>
      </c>
      <c r="K258">
        <v>0.55059146799507597</v>
      </c>
      <c r="L258">
        <v>6</v>
      </c>
    </row>
    <row r="259" spans="1:12" x14ac:dyDescent="0.3">
      <c r="A259" t="s">
        <v>689</v>
      </c>
      <c r="B259" t="s">
        <v>690</v>
      </c>
      <c r="C259" t="s">
        <v>278</v>
      </c>
      <c r="D259" t="s">
        <v>691</v>
      </c>
      <c r="E259" t="s">
        <v>3841</v>
      </c>
      <c r="F259">
        <v>283</v>
      </c>
      <c r="G259">
        <v>281.74200000000002</v>
      </c>
      <c r="H259">
        <v>248.09450000000001</v>
      </c>
      <c r="I259">
        <v>87.809950200000003</v>
      </c>
      <c r="J259">
        <v>0.38318550373121701</v>
      </c>
      <c r="K259">
        <v>0.47519406400556502</v>
      </c>
      <c r="L259">
        <v>6</v>
      </c>
    </row>
    <row r="260" spans="1:12" x14ac:dyDescent="0.3">
      <c r="A260" t="s">
        <v>753</v>
      </c>
      <c r="B260" t="s">
        <v>754</v>
      </c>
      <c r="C260" t="s">
        <v>211</v>
      </c>
      <c r="D260" t="s">
        <v>755</v>
      </c>
      <c r="E260" t="s">
        <v>3841</v>
      </c>
      <c r="F260">
        <v>292</v>
      </c>
      <c r="G260">
        <v>290.596</v>
      </c>
      <c r="H260">
        <v>248.09450000000001</v>
      </c>
      <c r="I260">
        <v>87.809950200000003</v>
      </c>
      <c r="J260">
        <v>0.48401690131012098</v>
      </c>
      <c r="K260">
        <v>0.58797808409732599</v>
      </c>
      <c r="L260">
        <v>6</v>
      </c>
    </row>
    <row r="261" spans="1:12" x14ac:dyDescent="0.3">
      <c r="A261" t="s">
        <v>758</v>
      </c>
      <c r="B261" t="s">
        <v>759</v>
      </c>
      <c r="C261" t="s">
        <v>263</v>
      </c>
      <c r="D261" t="s">
        <v>760</v>
      </c>
      <c r="E261" t="s">
        <v>3841</v>
      </c>
      <c r="F261">
        <v>211</v>
      </c>
      <c r="G261">
        <v>267.173</v>
      </c>
      <c r="H261">
        <v>248.09450000000001</v>
      </c>
      <c r="I261">
        <v>87.809950200000003</v>
      </c>
      <c r="J261">
        <v>0.21727036579050499</v>
      </c>
      <c r="K261">
        <v>0.28961123266189398</v>
      </c>
      <c r="L261">
        <v>6</v>
      </c>
    </row>
    <row r="262" spans="1:12" x14ac:dyDescent="0.3">
      <c r="A262" t="s">
        <v>761</v>
      </c>
      <c r="B262" t="s">
        <v>762</v>
      </c>
      <c r="C262" t="s">
        <v>267</v>
      </c>
      <c r="D262" t="s">
        <v>763</v>
      </c>
      <c r="E262" t="s">
        <v>3841</v>
      </c>
      <c r="F262">
        <v>280</v>
      </c>
      <c r="G262">
        <v>267.58</v>
      </c>
      <c r="H262">
        <v>248.09450000000001</v>
      </c>
      <c r="I262">
        <v>87.809950200000003</v>
      </c>
      <c r="J262">
        <v>0.22190537582152101</v>
      </c>
      <c r="K262">
        <v>0.29479567993740102</v>
      </c>
      <c r="L262">
        <v>6</v>
      </c>
    </row>
    <row r="263" spans="1:12" x14ac:dyDescent="0.3">
      <c r="A263" t="s">
        <v>830</v>
      </c>
      <c r="B263" t="s">
        <v>831</v>
      </c>
      <c r="C263" t="s">
        <v>832</v>
      </c>
      <c r="D263" t="s">
        <v>833</v>
      </c>
      <c r="E263" t="s">
        <v>3841</v>
      </c>
      <c r="F263">
        <v>227</v>
      </c>
      <c r="G263">
        <v>263.45600000000002</v>
      </c>
      <c r="H263">
        <v>248.09450000000001</v>
      </c>
      <c r="I263">
        <v>87.809950200000003</v>
      </c>
      <c r="J263">
        <v>0.174940311035503</v>
      </c>
      <c r="K263">
        <v>0.24226334439884101</v>
      </c>
      <c r="L263">
        <v>6</v>
      </c>
    </row>
    <row r="264" spans="1:12" x14ac:dyDescent="0.3">
      <c r="A264" t="s">
        <v>847</v>
      </c>
      <c r="B264" t="s">
        <v>848</v>
      </c>
      <c r="C264" t="s">
        <v>100</v>
      </c>
      <c r="D264" t="s">
        <v>849</v>
      </c>
      <c r="E264" t="s">
        <v>3841</v>
      </c>
      <c r="F264">
        <v>395</v>
      </c>
      <c r="G264">
        <v>266.79300000000001</v>
      </c>
      <c r="H264">
        <v>248.09450000000001</v>
      </c>
      <c r="I264">
        <v>87.809950200000003</v>
      </c>
      <c r="J264">
        <v>0.212942837997419</v>
      </c>
      <c r="K264">
        <v>0.28477071677812699</v>
      </c>
      <c r="L264">
        <v>6</v>
      </c>
    </row>
    <row r="265" spans="1:12" x14ac:dyDescent="0.3">
      <c r="A265" t="s">
        <v>885</v>
      </c>
      <c r="B265" t="s">
        <v>886</v>
      </c>
      <c r="C265" t="s">
        <v>489</v>
      </c>
      <c r="D265" t="s">
        <v>887</v>
      </c>
      <c r="E265" t="s">
        <v>3841</v>
      </c>
      <c r="F265">
        <v>269</v>
      </c>
      <c r="G265">
        <v>269</v>
      </c>
      <c r="H265">
        <v>248.09450000000001</v>
      </c>
      <c r="I265">
        <v>87.809950200000003</v>
      </c>
      <c r="J265">
        <v>0.23807666389042101</v>
      </c>
      <c r="K265">
        <v>0.31288392350305599</v>
      </c>
      <c r="L265">
        <v>6</v>
      </c>
    </row>
    <row r="266" spans="1:12" x14ac:dyDescent="0.3">
      <c r="A266" t="s">
        <v>888</v>
      </c>
      <c r="B266" t="s">
        <v>889</v>
      </c>
      <c r="C266" t="s">
        <v>154</v>
      </c>
      <c r="D266" t="s">
        <v>890</v>
      </c>
      <c r="E266" t="s">
        <v>3841</v>
      </c>
      <c r="F266">
        <v>302</v>
      </c>
      <c r="G266">
        <v>266.416</v>
      </c>
      <c r="H266">
        <v>248.09450000000001</v>
      </c>
      <c r="I266">
        <v>87.809950200000003</v>
      </c>
      <c r="J266">
        <v>0.20864947489743599</v>
      </c>
      <c r="K266">
        <v>0.27996841549344298</v>
      </c>
      <c r="L266">
        <v>6</v>
      </c>
    </row>
    <row r="267" spans="1:12" x14ac:dyDescent="0.3">
      <c r="A267" t="s">
        <v>898</v>
      </c>
      <c r="B267" t="s">
        <v>899</v>
      </c>
      <c r="C267" t="s">
        <v>900</v>
      </c>
      <c r="D267" t="s">
        <v>901</v>
      </c>
      <c r="E267" t="s">
        <v>3841</v>
      </c>
      <c r="F267">
        <v>297</v>
      </c>
      <c r="G267">
        <v>286.2</v>
      </c>
      <c r="H267">
        <v>248.09450000000001</v>
      </c>
      <c r="I267">
        <v>87.809950200000003</v>
      </c>
      <c r="J267">
        <v>0.433954237682736</v>
      </c>
      <c r="K267">
        <v>0.53198095824196301</v>
      </c>
      <c r="L267">
        <v>6</v>
      </c>
    </row>
    <row r="268" spans="1:12" x14ac:dyDescent="0.3">
      <c r="A268" t="s">
        <v>962</v>
      </c>
      <c r="B268" t="s">
        <v>963</v>
      </c>
      <c r="C268" t="s">
        <v>964</v>
      </c>
      <c r="D268" t="s">
        <v>965</v>
      </c>
      <c r="E268" t="s">
        <v>3841</v>
      </c>
      <c r="F268">
        <v>288</v>
      </c>
      <c r="G268">
        <v>288</v>
      </c>
      <c r="H268">
        <v>248.09450000000001</v>
      </c>
      <c r="I268">
        <v>87.809950200000003</v>
      </c>
      <c r="J268">
        <v>0.45445305354472298</v>
      </c>
      <c r="K268">
        <v>0.55490971769138397</v>
      </c>
      <c r="L268">
        <v>6</v>
      </c>
    </row>
    <row r="269" spans="1:12" x14ac:dyDescent="0.3">
      <c r="A269" t="s">
        <v>1005</v>
      </c>
      <c r="B269" t="s">
        <v>1006</v>
      </c>
      <c r="C269" t="s">
        <v>1007</v>
      </c>
      <c r="D269" t="s">
        <v>1008</v>
      </c>
      <c r="E269" t="s">
        <v>3841</v>
      </c>
      <c r="F269">
        <v>487</v>
      </c>
      <c r="G269">
        <v>292.85399999999998</v>
      </c>
      <c r="H269">
        <v>248.09450000000001</v>
      </c>
      <c r="I269">
        <v>87.809950200000003</v>
      </c>
      <c r="J269">
        <v>0.50973152698587898</v>
      </c>
      <c r="K269">
        <v>0.61674093900665405</v>
      </c>
      <c r="L269">
        <v>6</v>
      </c>
    </row>
    <row r="270" spans="1:12" x14ac:dyDescent="0.3">
      <c r="A270" t="s">
        <v>1012</v>
      </c>
      <c r="B270" t="s">
        <v>1013</v>
      </c>
      <c r="C270" t="s">
        <v>41</v>
      </c>
      <c r="D270" t="s">
        <v>1014</v>
      </c>
      <c r="E270" t="s">
        <v>3841</v>
      </c>
      <c r="F270">
        <v>332</v>
      </c>
      <c r="G270">
        <v>295.19299999999998</v>
      </c>
      <c r="H270">
        <v>248.09450000000001</v>
      </c>
      <c r="I270">
        <v>87.809950200000003</v>
      </c>
      <c r="J270">
        <v>0.53636859937542702</v>
      </c>
      <c r="K270">
        <v>0.64653558809120704</v>
      </c>
      <c r="L270">
        <v>6</v>
      </c>
    </row>
    <row r="271" spans="1:12" x14ac:dyDescent="0.3">
      <c r="A271" t="s">
        <v>1067</v>
      </c>
      <c r="B271" t="s">
        <v>1068</v>
      </c>
      <c r="C271" t="s">
        <v>1069</v>
      </c>
      <c r="D271" t="s">
        <v>1070</v>
      </c>
      <c r="E271" t="s">
        <v>3841</v>
      </c>
      <c r="F271">
        <v>288</v>
      </c>
      <c r="G271">
        <v>286.16399999999999</v>
      </c>
      <c r="H271">
        <v>248.09450000000001</v>
      </c>
      <c r="I271">
        <v>87.809950200000003</v>
      </c>
      <c r="J271">
        <v>0.43354426136549601</v>
      </c>
      <c r="K271">
        <v>0.53152238305297494</v>
      </c>
      <c r="L271">
        <v>6</v>
      </c>
    </row>
    <row r="272" spans="1:12" x14ac:dyDescent="0.3">
      <c r="A272" t="s">
        <v>1081</v>
      </c>
      <c r="B272" t="s">
        <v>1082</v>
      </c>
      <c r="C272" t="s">
        <v>616</v>
      </c>
      <c r="D272" t="s">
        <v>1083</v>
      </c>
      <c r="E272" t="s">
        <v>3841</v>
      </c>
      <c r="F272">
        <v>300</v>
      </c>
      <c r="G272">
        <v>268.68</v>
      </c>
      <c r="H272">
        <v>248.09450000000001</v>
      </c>
      <c r="I272">
        <v>87.809950200000003</v>
      </c>
      <c r="J272">
        <v>0.234432429959401</v>
      </c>
      <c r="K272">
        <v>0.30880769960093701</v>
      </c>
      <c r="L272">
        <v>6</v>
      </c>
    </row>
    <row r="273" spans="1:12" x14ac:dyDescent="0.3">
      <c r="A273" t="s">
        <v>1114</v>
      </c>
      <c r="B273" t="s">
        <v>1115</v>
      </c>
      <c r="C273" t="s">
        <v>1116</v>
      </c>
      <c r="D273" t="s">
        <v>1117</v>
      </c>
      <c r="E273" t="s">
        <v>3841</v>
      </c>
      <c r="F273">
        <v>295</v>
      </c>
      <c r="G273">
        <v>292.73200000000003</v>
      </c>
      <c r="H273">
        <v>248.09450000000001</v>
      </c>
      <c r="I273">
        <v>87.809950200000003</v>
      </c>
      <c r="J273">
        <v>0.50834216279967803</v>
      </c>
      <c r="K273">
        <v>0.61518687864397104</v>
      </c>
      <c r="L273">
        <v>6</v>
      </c>
    </row>
    <row r="274" spans="1:12" x14ac:dyDescent="0.3">
      <c r="A274" t="s">
        <v>3848</v>
      </c>
      <c r="B274" t="s">
        <v>3849</v>
      </c>
      <c r="C274" t="s">
        <v>755</v>
      </c>
      <c r="D274" t="s">
        <v>3850</v>
      </c>
      <c r="E274" t="s">
        <v>3841</v>
      </c>
      <c r="F274">
        <v>297</v>
      </c>
      <c r="G274">
        <v>292.92399999999998</v>
      </c>
      <c r="H274">
        <v>248.09450000000001</v>
      </c>
      <c r="I274">
        <v>87.809950200000003</v>
      </c>
      <c r="J274">
        <v>0.51052870315829002</v>
      </c>
      <c r="K274">
        <v>0.61763261298524297</v>
      </c>
      <c r="L274">
        <v>6</v>
      </c>
    </row>
    <row r="275" spans="1:12" x14ac:dyDescent="0.3">
      <c r="A275" t="s">
        <v>1168</v>
      </c>
      <c r="B275" t="s">
        <v>1169</v>
      </c>
      <c r="C275" t="s">
        <v>383</v>
      </c>
      <c r="D275" t="s">
        <v>1170</v>
      </c>
      <c r="E275" t="s">
        <v>3841</v>
      </c>
      <c r="F275">
        <v>276</v>
      </c>
      <c r="G275">
        <v>288.45100000000002</v>
      </c>
      <c r="H275">
        <v>248.09450000000001</v>
      </c>
      <c r="I275">
        <v>87.809950200000003</v>
      </c>
      <c r="J275">
        <v>0.45958914574125398</v>
      </c>
      <c r="K275">
        <v>0.56065464575343305</v>
      </c>
      <c r="L275">
        <v>6</v>
      </c>
    </row>
    <row r="276" spans="1:12" x14ac:dyDescent="0.3">
      <c r="A276" t="s">
        <v>1281</v>
      </c>
      <c r="B276" t="s">
        <v>1282</v>
      </c>
      <c r="C276" t="s">
        <v>25</v>
      </c>
      <c r="D276" t="s">
        <v>1283</v>
      </c>
      <c r="E276" t="s">
        <v>3841</v>
      </c>
      <c r="F276">
        <v>290</v>
      </c>
      <c r="G276">
        <v>290</v>
      </c>
      <c r="H276">
        <v>248.09450000000001</v>
      </c>
      <c r="I276">
        <v>87.809950200000003</v>
      </c>
      <c r="J276">
        <v>0.477229515613596</v>
      </c>
      <c r="K276">
        <v>0.58038611707962895</v>
      </c>
      <c r="L276">
        <v>6</v>
      </c>
    </row>
    <row r="277" spans="1:12" x14ac:dyDescent="0.3">
      <c r="A277" t="s">
        <v>1319</v>
      </c>
      <c r="B277" t="s">
        <v>1320</v>
      </c>
      <c r="C277" t="s">
        <v>1321</v>
      </c>
      <c r="D277" t="s">
        <v>1322</v>
      </c>
      <c r="E277" t="s">
        <v>3841</v>
      </c>
      <c r="F277">
        <v>277</v>
      </c>
      <c r="G277">
        <v>276.23399999999998</v>
      </c>
      <c r="H277">
        <v>248.09450000000001</v>
      </c>
      <c r="I277">
        <v>87.809950200000003</v>
      </c>
      <c r="J277">
        <v>0.32045912719353797</v>
      </c>
      <c r="K277">
        <v>0.40503206009033799</v>
      </c>
      <c r="L277">
        <v>6</v>
      </c>
    </row>
    <row r="278" spans="1:12" x14ac:dyDescent="0.3">
      <c r="A278" t="s">
        <v>1332</v>
      </c>
      <c r="B278" t="s">
        <v>1333</v>
      </c>
      <c r="C278" t="s">
        <v>293</v>
      </c>
      <c r="D278" t="s">
        <v>1334</v>
      </c>
      <c r="E278" t="s">
        <v>3841</v>
      </c>
      <c r="F278">
        <v>285</v>
      </c>
      <c r="G278">
        <v>282.83999999999997</v>
      </c>
      <c r="H278">
        <v>248.09450000000001</v>
      </c>
      <c r="I278">
        <v>87.809950200000003</v>
      </c>
      <c r="J278">
        <v>0.39568978140702799</v>
      </c>
      <c r="K278">
        <v>0.48918060726971102</v>
      </c>
      <c r="L278">
        <v>6</v>
      </c>
    </row>
    <row r="279" spans="1:12" x14ac:dyDescent="0.3">
      <c r="A279" t="s">
        <v>1354</v>
      </c>
      <c r="B279" t="s">
        <v>1355</v>
      </c>
      <c r="C279" t="s">
        <v>1356</v>
      </c>
      <c r="D279" t="s">
        <v>1306</v>
      </c>
      <c r="E279" t="s">
        <v>3841</v>
      </c>
      <c r="F279">
        <v>437</v>
      </c>
      <c r="G279">
        <v>280.90100000000001</v>
      </c>
      <c r="H279">
        <v>248.09450000000001</v>
      </c>
      <c r="I279">
        <v>87.809950200000003</v>
      </c>
      <c r="J279">
        <v>0.373608001431255</v>
      </c>
      <c r="K279">
        <v>0.464481238062808</v>
      </c>
      <c r="L279">
        <v>6</v>
      </c>
    </row>
    <row r="280" spans="1:12" x14ac:dyDescent="0.3">
      <c r="A280" t="s">
        <v>1389</v>
      </c>
      <c r="B280" t="s">
        <v>1390</v>
      </c>
      <c r="C280" t="s">
        <v>197</v>
      </c>
      <c r="D280" t="s">
        <v>1391</v>
      </c>
      <c r="E280" t="s">
        <v>3841</v>
      </c>
      <c r="F280">
        <v>290</v>
      </c>
      <c r="G280">
        <v>287.62400000000002</v>
      </c>
      <c r="H280">
        <v>248.09450000000001</v>
      </c>
      <c r="I280">
        <v>87.809950200000003</v>
      </c>
      <c r="J280">
        <v>0.45017107867577499</v>
      </c>
      <c r="K280">
        <v>0.55012015460639396</v>
      </c>
      <c r="L280">
        <v>6</v>
      </c>
    </row>
    <row r="281" spans="1:12" x14ac:dyDescent="0.3">
      <c r="A281" t="s">
        <v>1392</v>
      </c>
      <c r="B281" t="s">
        <v>1393</v>
      </c>
      <c r="C281" t="s">
        <v>1394</v>
      </c>
      <c r="D281" t="s">
        <v>1395</v>
      </c>
      <c r="E281" t="s">
        <v>3841</v>
      </c>
      <c r="F281">
        <v>295</v>
      </c>
      <c r="G281">
        <v>262.93900000000002</v>
      </c>
      <c r="H281">
        <v>248.09450000000001</v>
      </c>
      <c r="I281">
        <v>87.809950200000003</v>
      </c>
      <c r="J281">
        <v>0.16905259559069899</v>
      </c>
      <c r="K281">
        <v>0.23567769515697901</v>
      </c>
      <c r="L281">
        <v>6</v>
      </c>
    </row>
    <row r="282" spans="1:12" x14ac:dyDescent="0.3">
      <c r="A282" t="s">
        <v>1423</v>
      </c>
      <c r="B282" t="s">
        <v>1424</v>
      </c>
      <c r="C282" t="s">
        <v>539</v>
      </c>
      <c r="D282" t="s">
        <v>1425</v>
      </c>
      <c r="E282" t="s">
        <v>3841</v>
      </c>
      <c r="F282">
        <v>280</v>
      </c>
      <c r="G282">
        <v>286.30599999999998</v>
      </c>
      <c r="H282">
        <v>248.09450000000001</v>
      </c>
      <c r="I282">
        <v>87.809950200000003</v>
      </c>
      <c r="J282">
        <v>0.43516139017238598</v>
      </c>
      <c r="K282">
        <v>0.53333120740953999</v>
      </c>
      <c r="L282">
        <v>6</v>
      </c>
    </row>
    <row r="283" spans="1:12" x14ac:dyDescent="0.3">
      <c r="A283" t="s">
        <v>1429</v>
      </c>
      <c r="B283" t="s">
        <v>1430</v>
      </c>
      <c r="C283" t="s">
        <v>1431</v>
      </c>
      <c r="D283" t="s">
        <v>1432</v>
      </c>
      <c r="E283" t="s">
        <v>3841</v>
      </c>
      <c r="F283">
        <v>294</v>
      </c>
      <c r="G283">
        <v>282.32</v>
      </c>
      <c r="H283">
        <v>248.09450000000001</v>
      </c>
      <c r="I283">
        <v>87.809950200000003</v>
      </c>
      <c r="J283">
        <v>0.38976790126912098</v>
      </c>
      <c r="K283">
        <v>0.48255674342876798</v>
      </c>
      <c r="L283">
        <v>6</v>
      </c>
    </row>
    <row r="284" spans="1:12" x14ac:dyDescent="0.3">
      <c r="A284" t="s">
        <v>1494</v>
      </c>
      <c r="B284" t="s">
        <v>1495</v>
      </c>
      <c r="C284" t="s">
        <v>1496</v>
      </c>
      <c r="D284" t="s">
        <v>1497</v>
      </c>
      <c r="E284" t="s">
        <v>3841</v>
      </c>
      <c r="F284">
        <v>294</v>
      </c>
      <c r="G284">
        <v>283.524</v>
      </c>
      <c r="H284">
        <v>248.09450000000001</v>
      </c>
      <c r="I284">
        <v>87.809950200000003</v>
      </c>
      <c r="J284">
        <v>0.40347933143458298</v>
      </c>
      <c r="K284">
        <v>0.49789353586049101</v>
      </c>
      <c r="L284">
        <v>6</v>
      </c>
    </row>
    <row r="285" spans="1:12" x14ac:dyDescent="0.3">
      <c r="A285" t="s">
        <v>1508</v>
      </c>
      <c r="B285" t="s">
        <v>1509</v>
      </c>
      <c r="C285" t="s">
        <v>274</v>
      </c>
      <c r="D285" t="s">
        <v>1510</v>
      </c>
      <c r="E285" t="s">
        <v>3841</v>
      </c>
      <c r="F285">
        <v>291</v>
      </c>
      <c r="G285">
        <v>288.40800000000002</v>
      </c>
      <c r="H285">
        <v>248.09450000000001</v>
      </c>
      <c r="I285">
        <v>87.809950200000003</v>
      </c>
      <c r="J285">
        <v>0.45909945180677297</v>
      </c>
      <c r="K285">
        <v>0.56010690316658596</v>
      </c>
      <c r="L285">
        <v>6</v>
      </c>
    </row>
    <row r="286" spans="1:12" x14ac:dyDescent="0.3">
      <c r="A286" t="s">
        <v>1611</v>
      </c>
      <c r="B286" t="s">
        <v>1612</v>
      </c>
      <c r="C286" t="s">
        <v>701</v>
      </c>
      <c r="D286" t="s">
        <v>1613</v>
      </c>
      <c r="E286" t="s">
        <v>3841</v>
      </c>
      <c r="F286">
        <v>296</v>
      </c>
      <c r="G286">
        <v>278.279</v>
      </c>
      <c r="H286">
        <v>248.09450000000001</v>
      </c>
      <c r="I286">
        <v>87.809950200000003</v>
      </c>
      <c r="J286">
        <v>0.34374805965896099</v>
      </c>
      <c r="K286">
        <v>0.43108167846481898</v>
      </c>
      <c r="L286">
        <v>6</v>
      </c>
    </row>
    <row r="287" spans="1:12" x14ac:dyDescent="0.3">
      <c r="A287" t="s">
        <v>1622</v>
      </c>
      <c r="B287" t="s">
        <v>1623</v>
      </c>
      <c r="C287" t="s">
        <v>45</v>
      </c>
      <c r="D287" t="s">
        <v>1624</v>
      </c>
      <c r="E287" t="s">
        <v>3841</v>
      </c>
      <c r="F287">
        <v>262</v>
      </c>
      <c r="G287">
        <v>282.12400000000002</v>
      </c>
      <c r="H287">
        <v>248.09450000000001</v>
      </c>
      <c r="I287">
        <v>87.809950200000003</v>
      </c>
      <c r="J287">
        <v>0.38753580798637199</v>
      </c>
      <c r="K287">
        <v>0.48006005628872001</v>
      </c>
      <c r="L287">
        <v>6</v>
      </c>
    </row>
    <row r="288" spans="1:12" x14ac:dyDescent="0.3">
      <c r="A288" t="s">
        <v>1628</v>
      </c>
      <c r="B288" t="s">
        <v>1629</v>
      </c>
      <c r="C288" t="s">
        <v>77</v>
      </c>
      <c r="D288" t="s">
        <v>1630</v>
      </c>
      <c r="E288" t="s">
        <v>3841</v>
      </c>
      <c r="F288">
        <v>293</v>
      </c>
      <c r="G288">
        <v>290.05200000000002</v>
      </c>
      <c r="H288">
        <v>248.09450000000001</v>
      </c>
      <c r="I288">
        <v>87.809950200000003</v>
      </c>
      <c r="J288">
        <v>0.47782170362738702</v>
      </c>
      <c r="K288">
        <v>0.58104850346372305</v>
      </c>
      <c r="L288">
        <v>6</v>
      </c>
    </row>
    <row r="289" spans="1:12" x14ac:dyDescent="0.3">
      <c r="A289" t="s">
        <v>1640</v>
      </c>
      <c r="B289" t="s">
        <v>1641</v>
      </c>
      <c r="C289" t="s">
        <v>124</v>
      </c>
      <c r="D289" t="s">
        <v>1642</v>
      </c>
      <c r="E289" t="s">
        <v>3841</v>
      </c>
      <c r="F289">
        <v>288</v>
      </c>
      <c r="G289">
        <v>279.14400000000001</v>
      </c>
      <c r="H289">
        <v>248.09450000000001</v>
      </c>
      <c r="I289">
        <v>87.809950200000003</v>
      </c>
      <c r="J289">
        <v>0.35359887950374902</v>
      </c>
      <c r="K289">
        <v>0.44210022120023501</v>
      </c>
      <c r="L289">
        <v>6</v>
      </c>
    </row>
    <row r="290" spans="1:12" x14ac:dyDescent="0.3">
      <c r="A290" t="s">
        <v>1646</v>
      </c>
      <c r="B290" t="s">
        <v>1647</v>
      </c>
      <c r="C290" t="s">
        <v>346</v>
      </c>
      <c r="D290" t="s">
        <v>1648</v>
      </c>
      <c r="E290" t="s">
        <v>3841</v>
      </c>
      <c r="F290">
        <v>242</v>
      </c>
      <c r="G290">
        <v>272.36</v>
      </c>
      <c r="H290">
        <v>248.09450000000001</v>
      </c>
      <c r="I290">
        <v>87.809950200000003</v>
      </c>
      <c r="J290">
        <v>0.276341120166129</v>
      </c>
      <c r="K290">
        <v>0.35568427447530698</v>
      </c>
      <c r="L290">
        <v>6</v>
      </c>
    </row>
    <row r="291" spans="1:12" x14ac:dyDescent="0.3">
      <c r="A291" t="s">
        <v>1649</v>
      </c>
      <c r="B291" t="s">
        <v>1650</v>
      </c>
      <c r="C291" t="s">
        <v>77</v>
      </c>
      <c r="D291" t="s">
        <v>554</v>
      </c>
      <c r="E291" t="s">
        <v>3841</v>
      </c>
      <c r="F291">
        <v>232</v>
      </c>
      <c r="G291">
        <v>266.42399999999998</v>
      </c>
      <c r="H291">
        <v>248.09450000000001</v>
      </c>
      <c r="I291">
        <v>87.809950200000003</v>
      </c>
      <c r="J291">
        <v>0.208740580745711</v>
      </c>
      <c r="K291">
        <v>0.280070321090996</v>
      </c>
      <c r="L291">
        <v>6</v>
      </c>
    </row>
    <row r="292" spans="1:12" x14ac:dyDescent="0.3">
      <c r="A292" t="s">
        <v>1718</v>
      </c>
      <c r="B292" t="s">
        <v>1719</v>
      </c>
      <c r="C292" t="s">
        <v>143</v>
      </c>
      <c r="D292" t="s">
        <v>1720</v>
      </c>
      <c r="E292" t="s">
        <v>3841</v>
      </c>
      <c r="F292">
        <v>317</v>
      </c>
      <c r="G292">
        <v>280.291</v>
      </c>
      <c r="H292">
        <v>248.09450000000001</v>
      </c>
      <c r="I292">
        <v>87.809950200000003</v>
      </c>
      <c r="J292">
        <v>0.36666118050024799</v>
      </c>
      <c r="K292">
        <v>0.45671093624939302</v>
      </c>
      <c r="L292">
        <v>6</v>
      </c>
    </row>
    <row r="293" spans="1:12" x14ac:dyDescent="0.3">
      <c r="A293" t="s">
        <v>1727</v>
      </c>
      <c r="B293" t="s">
        <v>1728</v>
      </c>
      <c r="C293" t="s">
        <v>508</v>
      </c>
      <c r="D293" t="s">
        <v>1729</v>
      </c>
      <c r="E293" t="s">
        <v>3841</v>
      </c>
      <c r="F293">
        <v>284</v>
      </c>
      <c r="G293">
        <v>281.19200000000001</v>
      </c>
      <c r="H293">
        <v>248.09450000000001</v>
      </c>
      <c r="I293">
        <v>87.809950200000003</v>
      </c>
      <c r="J293">
        <v>0.376921976662276</v>
      </c>
      <c r="K293">
        <v>0.468188054173798</v>
      </c>
      <c r="L293">
        <v>6</v>
      </c>
    </row>
    <row r="294" spans="1:12" x14ac:dyDescent="0.3">
      <c r="A294" t="s">
        <v>3882</v>
      </c>
      <c r="B294" t="s">
        <v>3883</v>
      </c>
      <c r="C294" t="s">
        <v>2131</v>
      </c>
      <c r="D294" t="s">
        <v>3884</v>
      </c>
      <c r="E294" t="s">
        <v>3841</v>
      </c>
      <c r="F294">
        <v>289</v>
      </c>
      <c r="G294">
        <v>278.09199999999998</v>
      </c>
      <c r="H294">
        <v>248.09450000000001</v>
      </c>
      <c r="I294">
        <v>87.809950200000003</v>
      </c>
      <c r="J294">
        <v>0.34161846045552102</v>
      </c>
      <c r="K294">
        <v>0.42869963512201698</v>
      </c>
      <c r="L294">
        <v>6</v>
      </c>
    </row>
    <row r="295" spans="1:12" x14ac:dyDescent="0.3">
      <c r="A295" t="s">
        <v>3885</v>
      </c>
      <c r="B295" t="s">
        <v>3886</v>
      </c>
      <c r="C295" t="s">
        <v>896</v>
      </c>
      <c r="D295" t="s">
        <v>3887</v>
      </c>
      <c r="E295" t="s">
        <v>3841</v>
      </c>
      <c r="F295">
        <v>292</v>
      </c>
      <c r="G295">
        <v>268.15800000000002</v>
      </c>
      <c r="H295">
        <v>248.09450000000001</v>
      </c>
      <c r="I295">
        <v>87.809950200000003</v>
      </c>
      <c r="J295">
        <v>0.22848777335942499</v>
      </c>
      <c r="K295">
        <v>0.30215835936060498</v>
      </c>
      <c r="L295">
        <v>6</v>
      </c>
    </row>
    <row r="296" spans="1:12" x14ac:dyDescent="0.3">
      <c r="A296" t="s">
        <v>1779</v>
      </c>
      <c r="B296" t="s">
        <v>1780</v>
      </c>
      <c r="C296" t="s">
        <v>1538</v>
      </c>
      <c r="D296" t="s">
        <v>1781</v>
      </c>
      <c r="E296" t="s">
        <v>3841</v>
      </c>
      <c r="F296">
        <v>272</v>
      </c>
      <c r="G296">
        <v>272</v>
      </c>
      <c r="H296">
        <v>248.09450000000001</v>
      </c>
      <c r="I296">
        <v>87.809950200000003</v>
      </c>
      <c r="J296">
        <v>0.27224135699373198</v>
      </c>
      <c r="K296">
        <v>0.35109852258542301</v>
      </c>
      <c r="L296">
        <v>6</v>
      </c>
    </row>
    <row r="297" spans="1:12" x14ac:dyDescent="0.3">
      <c r="A297" t="s">
        <v>1809</v>
      </c>
      <c r="B297" t="s">
        <v>1810</v>
      </c>
      <c r="C297" t="s">
        <v>132</v>
      </c>
      <c r="D297" t="s">
        <v>1811</v>
      </c>
      <c r="E297" t="s">
        <v>3841</v>
      </c>
      <c r="F297">
        <v>274</v>
      </c>
      <c r="G297">
        <v>273.67599999999999</v>
      </c>
      <c r="H297">
        <v>248.09450000000001</v>
      </c>
      <c r="I297">
        <v>87.809950200000003</v>
      </c>
      <c r="J297">
        <v>0.29132803220744802</v>
      </c>
      <c r="K297">
        <v>0.37244774527277202</v>
      </c>
      <c r="L297">
        <v>6</v>
      </c>
    </row>
    <row r="298" spans="1:12" x14ac:dyDescent="0.3">
      <c r="A298" t="s">
        <v>1929</v>
      </c>
      <c r="B298" t="s">
        <v>1930</v>
      </c>
      <c r="C298" t="s">
        <v>45</v>
      </c>
      <c r="D298" t="s">
        <v>1931</v>
      </c>
      <c r="E298" t="s">
        <v>3841</v>
      </c>
      <c r="F298">
        <v>279</v>
      </c>
      <c r="G298">
        <v>269.71199999999999</v>
      </c>
      <c r="H298">
        <v>248.09450000000001</v>
      </c>
      <c r="I298">
        <v>87.809950200000003</v>
      </c>
      <c r="J298">
        <v>0.24618508438694001</v>
      </c>
      <c r="K298">
        <v>0.32195352168527103</v>
      </c>
      <c r="L298">
        <v>6</v>
      </c>
    </row>
    <row r="299" spans="1:12" x14ac:dyDescent="0.3">
      <c r="A299" t="s">
        <v>1944</v>
      </c>
      <c r="B299" t="s">
        <v>1945</v>
      </c>
      <c r="C299" t="s">
        <v>701</v>
      </c>
      <c r="D299" t="s">
        <v>1943</v>
      </c>
      <c r="E299" t="s">
        <v>3841</v>
      </c>
      <c r="F299">
        <v>286</v>
      </c>
      <c r="G299">
        <v>272.00599999999997</v>
      </c>
      <c r="H299">
        <v>248.09450000000001</v>
      </c>
      <c r="I299">
        <v>87.809950200000003</v>
      </c>
      <c r="J299">
        <v>0.27230968637993802</v>
      </c>
      <c r="K299">
        <v>0.35117495178358799</v>
      </c>
      <c r="L299">
        <v>6</v>
      </c>
    </row>
    <row r="300" spans="1:12" x14ac:dyDescent="0.3">
      <c r="A300" t="s">
        <v>1952</v>
      </c>
      <c r="B300" t="s">
        <v>1953</v>
      </c>
      <c r="C300" t="s">
        <v>17</v>
      </c>
      <c r="D300" t="s">
        <v>1954</v>
      </c>
      <c r="E300" t="s">
        <v>3841</v>
      </c>
      <c r="F300">
        <v>322</v>
      </c>
      <c r="G300">
        <v>287.22399999999999</v>
      </c>
      <c r="H300">
        <v>248.09450000000001</v>
      </c>
      <c r="I300">
        <v>87.809950200000003</v>
      </c>
      <c r="J300">
        <v>0.44561578626199899</v>
      </c>
      <c r="K300">
        <v>0.54502487472874495</v>
      </c>
      <c r="L300">
        <v>6</v>
      </c>
    </row>
    <row r="301" spans="1:12" x14ac:dyDescent="0.3">
      <c r="A301" t="s">
        <v>2061</v>
      </c>
      <c r="B301" t="s">
        <v>2062</v>
      </c>
      <c r="C301" t="s">
        <v>116</v>
      </c>
      <c r="D301" t="s">
        <v>2063</v>
      </c>
      <c r="E301" t="s">
        <v>3841</v>
      </c>
      <c r="F301">
        <v>302</v>
      </c>
      <c r="G301">
        <v>290.33600000000001</v>
      </c>
      <c r="H301">
        <v>248.09450000000001</v>
      </c>
      <c r="I301">
        <v>87.809950200000003</v>
      </c>
      <c r="J301">
        <v>0.48105596124116701</v>
      </c>
      <c r="K301">
        <v>0.58466615217685403</v>
      </c>
      <c r="L301">
        <v>6</v>
      </c>
    </row>
    <row r="302" spans="1:12" x14ac:dyDescent="0.3">
      <c r="A302" t="s">
        <v>2086</v>
      </c>
      <c r="B302" t="s">
        <v>2087</v>
      </c>
      <c r="C302" t="s">
        <v>112</v>
      </c>
      <c r="D302" t="s">
        <v>2088</v>
      </c>
      <c r="E302" t="s">
        <v>3841</v>
      </c>
      <c r="F302">
        <v>297</v>
      </c>
      <c r="G302">
        <v>264.92399999999998</v>
      </c>
      <c r="H302">
        <v>248.09450000000001</v>
      </c>
      <c r="I302">
        <v>87.809950200000003</v>
      </c>
      <c r="J302">
        <v>0.191658234194057</v>
      </c>
      <c r="K302">
        <v>0.26096302154981299</v>
      </c>
      <c r="L302">
        <v>6</v>
      </c>
    </row>
    <row r="303" spans="1:12" x14ac:dyDescent="0.3">
      <c r="A303" t="s">
        <v>2136</v>
      </c>
      <c r="B303" t="s">
        <v>2137</v>
      </c>
      <c r="C303" t="s">
        <v>17</v>
      </c>
      <c r="D303" t="s">
        <v>2138</v>
      </c>
      <c r="E303" t="s">
        <v>3841</v>
      </c>
      <c r="F303">
        <v>273</v>
      </c>
      <c r="G303">
        <v>263.71199999999999</v>
      </c>
      <c r="H303">
        <v>248.09450000000001</v>
      </c>
      <c r="I303">
        <v>87.809950200000003</v>
      </c>
      <c r="J303">
        <v>0.17785569818031899</v>
      </c>
      <c r="K303">
        <v>0.24552432352053599</v>
      </c>
      <c r="L303">
        <v>6</v>
      </c>
    </row>
    <row r="304" spans="1:12" x14ac:dyDescent="0.3">
      <c r="A304" t="s">
        <v>2142</v>
      </c>
      <c r="B304" t="s">
        <v>2143</v>
      </c>
      <c r="C304" t="s">
        <v>183</v>
      </c>
      <c r="D304" t="s">
        <v>2144</v>
      </c>
      <c r="E304" t="s">
        <v>3841</v>
      </c>
      <c r="F304">
        <v>328</v>
      </c>
      <c r="G304">
        <v>292.57600000000002</v>
      </c>
      <c r="H304">
        <v>248.09450000000001</v>
      </c>
      <c r="I304">
        <v>87.809950200000003</v>
      </c>
      <c r="J304">
        <v>0.50656559875830598</v>
      </c>
      <c r="K304">
        <v>0.61319971949168905</v>
      </c>
      <c r="L304">
        <v>6</v>
      </c>
    </row>
    <row r="305" spans="1:12" x14ac:dyDescent="0.3">
      <c r="A305" t="s">
        <v>2163</v>
      </c>
      <c r="B305" t="s">
        <v>2164</v>
      </c>
      <c r="C305" t="s">
        <v>2165</v>
      </c>
      <c r="D305" t="s">
        <v>2166</v>
      </c>
      <c r="E305" t="s">
        <v>3841</v>
      </c>
      <c r="F305">
        <v>279</v>
      </c>
      <c r="G305">
        <v>274.49700000000001</v>
      </c>
      <c r="H305">
        <v>248.09450000000001</v>
      </c>
      <c r="I305">
        <v>87.809950200000003</v>
      </c>
      <c r="J305">
        <v>0.30067776988672101</v>
      </c>
      <c r="K305">
        <v>0.38290580722164702</v>
      </c>
      <c r="L305">
        <v>6</v>
      </c>
    </row>
    <row r="306" spans="1:12" x14ac:dyDescent="0.3">
      <c r="A306" t="s">
        <v>2178</v>
      </c>
      <c r="B306" t="s">
        <v>2179</v>
      </c>
      <c r="C306" t="s">
        <v>29</v>
      </c>
      <c r="D306" t="s">
        <v>2180</v>
      </c>
      <c r="E306" t="s">
        <v>3841</v>
      </c>
      <c r="F306">
        <v>244</v>
      </c>
      <c r="G306">
        <v>265.16300000000001</v>
      </c>
      <c r="H306">
        <v>248.09450000000001</v>
      </c>
      <c r="I306">
        <v>87.809950200000003</v>
      </c>
      <c r="J306">
        <v>0.19438002141128699</v>
      </c>
      <c r="K306">
        <v>0.26400745127670799</v>
      </c>
      <c r="L306">
        <v>6</v>
      </c>
    </row>
    <row r="307" spans="1:12" x14ac:dyDescent="0.3">
      <c r="A307" t="s">
        <v>2225</v>
      </c>
      <c r="B307" t="s">
        <v>2226</v>
      </c>
      <c r="C307" t="s">
        <v>150</v>
      </c>
      <c r="D307" t="s">
        <v>2227</v>
      </c>
      <c r="E307" t="s">
        <v>3841</v>
      </c>
      <c r="F307">
        <v>279</v>
      </c>
      <c r="G307">
        <v>276.40800000000002</v>
      </c>
      <c r="H307">
        <v>248.09450000000001</v>
      </c>
      <c r="I307">
        <v>87.809950200000003</v>
      </c>
      <c r="J307">
        <v>0.32244067939352999</v>
      </c>
      <c r="K307">
        <v>0.407248506837116</v>
      </c>
      <c r="L307">
        <v>6</v>
      </c>
    </row>
    <row r="308" spans="1:12" x14ac:dyDescent="0.3">
      <c r="A308" t="s">
        <v>2237</v>
      </c>
      <c r="B308" t="s">
        <v>2238</v>
      </c>
      <c r="C308" t="s">
        <v>252</v>
      </c>
      <c r="D308" t="s">
        <v>2239</v>
      </c>
      <c r="E308" t="s">
        <v>3841</v>
      </c>
      <c r="F308">
        <v>265</v>
      </c>
      <c r="G308">
        <v>262.87900000000002</v>
      </c>
      <c r="H308">
        <v>248.09450000000001</v>
      </c>
      <c r="I308">
        <v>87.809950200000003</v>
      </c>
      <c r="J308">
        <v>0.16836930172863299</v>
      </c>
      <c r="K308">
        <v>0.23491340317533199</v>
      </c>
      <c r="L308">
        <v>6</v>
      </c>
    </row>
    <row r="309" spans="1:12" x14ac:dyDescent="0.3">
      <c r="A309" t="s">
        <v>3917</v>
      </c>
      <c r="B309" t="s">
        <v>3918</v>
      </c>
      <c r="C309" t="s">
        <v>293</v>
      </c>
      <c r="D309" t="s">
        <v>3919</v>
      </c>
      <c r="E309" t="s">
        <v>3841</v>
      </c>
      <c r="F309">
        <v>275</v>
      </c>
      <c r="G309">
        <v>273.16399999999999</v>
      </c>
      <c r="H309">
        <v>248.09450000000001</v>
      </c>
      <c r="I309">
        <v>87.809950200000003</v>
      </c>
      <c r="J309">
        <v>0.28549725791781599</v>
      </c>
      <c r="K309">
        <v>0.365925787029382</v>
      </c>
      <c r="L309">
        <v>6</v>
      </c>
    </row>
    <row r="310" spans="1:12" x14ac:dyDescent="0.3">
      <c r="A310" t="s">
        <v>2269</v>
      </c>
      <c r="B310" t="s">
        <v>2270</v>
      </c>
      <c r="C310" t="s">
        <v>33</v>
      </c>
      <c r="D310" t="s">
        <v>2271</v>
      </c>
      <c r="E310" t="s">
        <v>3841</v>
      </c>
      <c r="F310">
        <v>226</v>
      </c>
      <c r="G310">
        <v>270.786</v>
      </c>
      <c r="H310">
        <v>248.09450000000001</v>
      </c>
      <c r="I310">
        <v>87.809950200000003</v>
      </c>
      <c r="J310">
        <v>0.25841604451792599</v>
      </c>
      <c r="K310">
        <v>0.33563434815675802</v>
      </c>
      <c r="L310">
        <v>6</v>
      </c>
    </row>
    <row r="311" spans="1:12" x14ac:dyDescent="0.3">
      <c r="A311" t="s">
        <v>2275</v>
      </c>
      <c r="B311" t="s">
        <v>2276</v>
      </c>
      <c r="C311" t="s">
        <v>158</v>
      </c>
      <c r="D311" t="s">
        <v>2277</v>
      </c>
      <c r="E311" t="s">
        <v>3841</v>
      </c>
      <c r="F311">
        <v>307</v>
      </c>
      <c r="G311">
        <v>273.84399999999999</v>
      </c>
      <c r="H311">
        <v>248.09450000000001</v>
      </c>
      <c r="I311">
        <v>87.809950200000003</v>
      </c>
      <c r="J311">
        <v>0.29324125502123399</v>
      </c>
      <c r="K311">
        <v>0.37458776282138501</v>
      </c>
      <c r="L311">
        <v>6</v>
      </c>
    </row>
    <row r="312" spans="1:12" x14ac:dyDescent="0.3">
      <c r="A312" t="s">
        <v>2281</v>
      </c>
      <c r="B312" t="s">
        <v>2282</v>
      </c>
      <c r="C312" t="s">
        <v>104</v>
      </c>
      <c r="D312" t="s">
        <v>2283</v>
      </c>
      <c r="E312" t="s">
        <v>3841</v>
      </c>
      <c r="F312">
        <v>282</v>
      </c>
      <c r="G312">
        <v>272.84300000000002</v>
      </c>
      <c r="H312">
        <v>248.09450000000001</v>
      </c>
      <c r="I312">
        <v>87.809950200000003</v>
      </c>
      <c r="J312">
        <v>0.28184163575576199</v>
      </c>
      <c r="K312">
        <v>0.36183682492756902</v>
      </c>
      <c r="L312">
        <v>6</v>
      </c>
    </row>
    <row r="313" spans="1:12" x14ac:dyDescent="0.3">
      <c r="A313" t="s">
        <v>2318</v>
      </c>
      <c r="B313" t="s">
        <v>2319</v>
      </c>
      <c r="C313" t="s">
        <v>124</v>
      </c>
      <c r="D313" t="s">
        <v>2320</v>
      </c>
      <c r="E313" t="s">
        <v>3841</v>
      </c>
      <c r="F313">
        <v>324</v>
      </c>
      <c r="G313">
        <v>289.00799999999998</v>
      </c>
      <c r="H313">
        <v>248.09450000000001</v>
      </c>
      <c r="I313">
        <v>87.809950200000003</v>
      </c>
      <c r="J313">
        <v>0.46593239042743501</v>
      </c>
      <c r="K313">
        <v>0.56774982298305898</v>
      </c>
      <c r="L313">
        <v>6</v>
      </c>
    </row>
    <row r="314" spans="1:12" x14ac:dyDescent="0.3">
      <c r="A314" t="s">
        <v>2321</v>
      </c>
      <c r="B314" t="s">
        <v>2322</v>
      </c>
      <c r="C314" t="s">
        <v>701</v>
      </c>
      <c r="D314" t="s">
        <v>2323</v>
      </c>
      <c r="E314" t="s">
        <v>3841</v>
      </c>
      <c r="F314">
        <v>276</v>
      </c>
      <c r="G314">
        <v>276</v>
      </c>
      <c r="H314">
        <v>248.09450000000001</v>
      </c>
      <c r="I314">
        <v>87.809950200000003</v>
      </c>
      <c r="J314">
        <v>0.31779428113148001</v>
      </c>
      <c r="K314">
        <v>0.40205132136191302</v>
      </c>
      <c r="L314">
        <v>6</v>
      </c>
    </row>
    <row r="315" spans="1:12" x14ac:dyDescent="0.3">
      <c r="A315" t="s">
        <v>2360</v>
      </c>
      <c r="B315" t="s">
        <v>2361</v>
      </c>
      <c r="C315" t="s">
        <v>356</v>
      </c>
      <c r="D315" t="s">
        <v>2362</v>
      </c>
      <c r="E315" t="s">
        <v>3841</v>
      </c>
      <c r="F315">
        <v>301</v>
      </c>
      <c r="G315">
        <v>289.04500000000002</v>
      </c>
      <c r="H315">
        <v>248.09450000000001</v>
      </c>
      <c r="I315">
        <v>87.809950200000003</v>
      </c>
      <c r="J315">
        <v>0.46635375497570902</v>
      </c>
      <c r="K315">
        <v>0.56822113637174199</v>
      </c>
      <c r="L315">
        <v>6</v>
      </c>
    </row>
    <row r="316" spans="1:12" x14ac:dyDescent="0.3">
      <c r="A316" t="s">
        <v>2382</v>
      </c>
      <c r="B316" t="s">
        <v>2383</v>
      </c>
      <c r="C316" t="s">
        <v>17</v>
      </c>
      <c r="D316" t="s">
        <v>2384</v>
      </c>
      <c r="E316" t="s">
        <v>3841</v>
      </c>
      <c r="F316">
        <v>298</v>
      </c>
      <c r="G316">
        <v>284.40699999999998</v>
      </c>
      <c r="H316">
        <v>248.09450000000001</v>
      </c>
      <c r="I316">
        <v>87.809950200000003</v>
      </c>
      <c r="J316">
        <v>0.41353513943799097</v>
      </c>
      <c r="K316">
        <v>0.50914136619040096</v>
      </c>
      <c r="L316">
        <v>6</v>
      </c>
    </row>
    <row r="317" spans="1:12" x14ac:dyDescent="0.3">
      <c r="A317" t="s">
        <v>2435</v>
      </c>
      <c r="B317" t="s">
        <v>2436</v>
      </c>
      <c r="C317" t="s">
        <v>346</v>
      </c>
      <c r="D317" t="s">
        <v>2437</v>
      </c>
      <c r="E317" t="s">
        <v>3841</v>
      </c>
      <c r="F317">
        <v>337</v>
      </c>
      <c r="G317">
        <v>269.06200000000001</v>
      </c>
      <c r="H317">
        <v>248.09450000000001</v>
      </c>
      <c r="I317">
        <v>87.809950200000003</v>
      </c>
      <c r="J317">
        <v>0.23878273421455601</v>
      </c>
      <c r="K317">
        <v>0.313673691884091</v>
      </c>
      <c r="L317">
        <v>6</v>
      </c>
    </row>
    <row r="318" spans="1:12" x14ac:dyDescent="0.3">
      <c r="A318" t="s">
        <v>2447</v>
      </c>
      <c r="B318" t="s">
        <v>2448</v>
      </c>
      <c r="C318" t="s">
        <v>504</v>
      </c>
      <c r="D318" t="s">
        <v>2449</v>
      </c>
      <c r="E318" t="s">
        <v>3841</v>
      </c>
      <c r="F318">
        <v>253</v>
      </c>
      <c r="G318">
        <v>281.45400000000001</v>
      </c>
      <c r="H318">
        <v>248.09450000000001</v>
      </c>
      <c r="I318">
        <v>87.809950200000003</v>
      </c>
      <c r="J318">
        <v>0.37990569319329898</v>
      </c>
      <c r="K318">
        <v>0.47152546249365801</v>
      </c>
      <c r="L318">
        <v>6</v>
      </c>
    </row>
    <row r="319" spans="1:12" x14ac:dyDescent="0.3">
      <c r="A319" t="s">
        <v>2468</v>
      </c>
      <c r="B319" t="s">
        <v>2469</v>
      </c>
      <c r="C319" t="s">
        <v>88</v>
      </c>
      <c r="D319" t="s">
        <v>2470</v>
      </c>
      <c r="E319" t="s">
        <v>3841</v>
      </c>
      <c r="F319">
        <v>296</v>
      </c>
      <c r="G319">
        <v>269.71699999999998</v>
      </c>
      <c r="H319">
        <v>248.09450000000001</v>
      </c>
      <c r="I319">
        <v>87.809950200000003</v>
      </c>
      <c r="J319">
        <v>0.246242025542112</v>
      </c>
      <c r="K319">
        <v>0.32201721268374101</v>
      </c>
      <c r="L319">
        <v>6</v>
      </c>
    </row>
    <row r="320" spans="1:12" x14ac:dyDescent="0.3">
      <c r="A320" t="s">
        <v>3940</v>
      </c>
      <c r="B320" t="s">
        <v>3941</v>
      </c>
      <c r="C320" t="s">
        <v>53</v>
      </c>
      <c r="D320" t="s">
        <v>3942</v>
      </c>
      <c r="E320" t="s">
        <v>3841</v>
      </c>
      <c r="F320">
        <v>276</v>
      </c>
      <c r="G320">
        <v>276</v>
      </c>
      <c r="H320">
        <v>248.09450000000001</v>
      </c>
      <c r="I320">
        <v>87.809950200000003</v>
      </c>
      <c r="J320">
        <v>0.31779428113148001</v>
      </c>
      <c r="K320">
        <v>0.40205132136191302</v>
      </c>
      <c r="L320">
        <v>6</v>
      </c>
    </row>
    <row r="321" spans="1:12" x14ac:dyDescent="0.3">
      <c r="A321" t="s">
        <v>2477</v>
      </c>
      <c r="B321" t="s">
        <v>2478</v>
      </c>
      <c r="C321" t="s">
        <v>1176</v>
      </c>
      <c r="D321" t="s">
        <v>2479</v>
      </c>
      <c r="E321" t="s">
        <v>3841</v>
      </c>
      <c r="F321">
        <v>263</v>
      </c>
      <c r="G321">
        <v>292.52499999999998</v>
      </c>
      <c r="H321">
        <v>248.09450000000001</v>
      </c>
      <c r="I321">
        <v>87.809950200000003</v>
      </c>
      <c r="J321">
        <v>0.50598479897554904</v>
      </c>
      <c r="K321">
        <v>0.612550071307288</v>
      </c>
      <c r="L321">
        <v>6</v>
      </c>
    </row>
    <row r="322" spans="1:12" x14ac:dyDescent="0.3">
      <c r="A322" t="s">
        <v>2480</v>
      </c>
      <c r="B322" t="s">
        <v>2481</v>
      </c>
      <c r="C322" t="s">
        <v>252</v>
      </c>
      <c r="D322" t="s">
        <v>2482</v>
      </c>
      <c r="E322" t="s">
        <v>3841</v>
      </c>
      <c r="F322">
        <v>330</v>
      </c>
      <c r="G322">
        <v>295.548</v>
      </c>
      <c r="H322">
        <v>248.09450000000001</v>
      </c>
      <c r="I322">
        <v>87.809950200000003</v>
      </c>
      <c r="J322">
        <v>0.54041142139265297</v>
      </c>
      <c r="K322">
        <v>0.65105764898262097</v>
      </c>
      <c r="L322">
        <v>6</v>
      </c>
    </row>
    <row r="323" spans="1:12" x14ac:dyDescent="0.3">
      <c r="A323" t="s">
        <v>2494</v>
      </c>
      <c r="B323" t="s">
        <v>2495</v>
      </c>
      <c r="C323" t="s">
        <v>124</v>
      </c>
      <c r="D323" t="s">
        <v>2496</v>
      </c>
      <c r="E323" t="s">
        <v>3841</v>
      </c>
      <c r="F323">
        <v>291</v>
      </c>
      <c r="G323">
        <v>290.892</v>
      </c>
      <c r="H323">
        <v>248.09450000000001</v>
      </c>
      <c r="I323">
        <v>87.809950200000003</v>
      </c>
      <c r="J323">
        <v>0.48738781769631401</v>
      </c>
      <c r="K323">
        <v>0.59174859120678602</v>
      </c>
      <c r="L323">
        <v>6</v>
      </c>
    </row>
    <row r="324" spans="1:12" x14ac:dyDescent="0.3">
      <c r="A324" t="s">
        <v>2505</v>
      </c>
      <c r="B324" t="s">
        <v>2506</v>
      </c>
      <c r="C324" t="s">
        <v>158</v>
      </c>
      <c r="D324" t="s">
        <v>2507</v>
      </c>
      <c r="E324" t="s">
        <v>3841</v>
      </c>
      <c r="F324">
        <v>313</v>
      </c>
      <c r="G324">
        <v>279.19600000000003</v>
      </c>
      <c r="H324">
        <v>248.09450000000001</v>
      </c>
      <c r="I324">
        <v>87.809950200000003</v>
      </c>
      <c r="J324">
        <v>0.35419106751753998</v>
      </c>
      <c r="K324">
        <v>0.442762607584329</v>
      </c>
      <c r="L324">
        <v>6</v>
      </c>
    </row>
    <row r="325" spans="1:12" x14ac:dyDescent="0.3">
      <c r="A325" t="s">
        <v>3955</v>
      </c>
      <c r="B325" t="s">
        <v>3956</v>
      </c>
      <c r="C325" t="s">
        <v>124</v>
      </c>
      <c r="D325" t="s">
        <v>3957</v>
      </c>
      <c r="E325" t="s">
        <v>3841</v>
      </c>
      <c r="F325">
        <v>262</v>
      </c>
      <c r="G325">
        <v>279.7</v>
      </c>
      <c r="H325">
        <v>248.09450000000001</v>
      </c>
      <c r="I325">
        <v>87.809950200000003</v>
      </c>
      <c r="J325">
        <v>0.35993073595889602</v>
      </c>
      <c r="K325">
        <v>0.44918266023016701</v>
      </c>
      <c r="L325">
        <v>6</v>
      </c>
    </row>
    <row r="326" spans="1:12" x14ac:dyDescent="0.3">
      <c r="A326" t="s">
        <v>3994</v>
      </c>
      <c r="B326" t="s">
        <v>3995</v>
      </c>
      <c r="C326" t="s">
        <v>267</v>
      </c>
      <c r="D326" t="s">
        <v>3996</v>
      </c>
      <c r="E326" t="s">
        <v>3841</v>
      </c>
      <c r="F326">
        <v>452</v>
      </c>
      <c r="G326">
        <v>280.25900000000001</v>
      </c>
      <c r="H326">
        <v>248.09450000000001</v>
      </c>
      <c r="I326">
        <v>87.809950200000003</v>
      </c>
      <c r="J326">
        <v>0.36629675710714699</v>
      </c>
      <c r="K326">
        <v>0.45630331385918099</v>
      </c>
      <c r="L326">
        <v>6</v>
      </c>
    </row>
    <row r="327" spans="1:12" x14ac:dyDescent="0.3">
      <c r="A327" t="s">
        <v>4021</v>
      </c>
      <c r="B327" t="s">
        <v>4022</v>
      </c>
      <c r="C327" t="s">
        <v>233</v>
      </c>
      <c r="D327" t="s">
        <v>4023</v>
      </c>
      <c r="E327" t="s">
        <v>3841</v>
      </c>
      <c r="F327">
        <v>246</v>
      </c>
      <c r="G327">
        <v>275.49599999999998</v>
      </c>
      <c r="H327">
        <v>248.09450000000001</v>
      </c>
      <c r="I327">
        <v>87.809950200000003</v>
      </c>
      <c r="J327">
        <v>0.31205461269012302</v>
      </c>
      <c r="K327">
        <v>0.39563126871607501</v>
      </c>
      <c r="L327">
        <v>6</v>
      </c>
    </row>
    <row r="328" spans="1:12" x14ac:dyDescent="0.3">
      <c r="A328" t="s">
        <v>4033</v>
      </c>
      <c r="B328" t="s">
        <v>4034</v>
      </c>
      <c r="C328" t="s">
        <v>680</v>
      </c>
      <c r="D328" t="s">
        <v>1916</v>
      </c>
      <c r="E328" t="s">
        <v>3841</v>
      </c>
      <c r="F328">
        <v>273</v>
      </c>
      <c r="G328">
        <v>273.45800000000003</v>
      </c>
      <c r="H328">
        <v>248.09450000000001</v>
      </c>
      <c r="I328">
        <v>87.809950200000003</v>
      </c>
      <c r="J328">
        <v>0.28884539784194102</v>
      </c>
      <c r="K328">
        <v>0.36967081773945398</v>
      </c>
      <c r="L328">
        <v>6</v>
      </c>
    </row>
    <row r="329" spans="1:12" x14ac:dyDescent="0.3">
      <c r="A329" t="s">
        <v>4035</v>
      </c>
      <c r="B329" t="s">
        <v>4036</v>
      </c>
      <c r="C329" t="s">
        <v>100</v>
      </c>
      <c r="D329" t="s">
        <v>4037</v>
      </c>
      <c r="E329" t="s">
        <v>3841</v>
      </c>
      <c r="F329">
        <v>287</v>
      </c>
      <c r="G329">
        <v>287</v>
      </c>
      <c r="H329">
        <v>248.09450000000001</v>
      </c>
      <c r="I329">
        <v>87.809950200000003</v>
      </c>
      <c r="J329">
        <v>0.443064822510286</v>
      </c>
      <c r="K329">
        <v>0.54217151799726104</v>
      </c>
      <c r="L329">
        <v>6</v>
      </c>
    </row>
    <row r="330" spans="1:12" x14ac:dyDescent="0.3">
      <c r="A330" t="s">
        <v>4040</v>
      </c>
      <c r="B330" t="s">
        <v>4041</v>
      </c>
      <c r="C330" t="s">
        <v>124</v>
      </c>
      <c r="D330" t="s">
        <v>4042</v>
      </c>
      <c r="E330" t="s">
        <v>3841</v>
      </c>
      <c r="F330">
        <v>282</v>
      </c>
      <c r="G330">
        <v>282</v>
      </c>
      <c r="H330">
        <v>248.09450000000001</v>
      </c>
      <c r="I330">
        <v>87.809950200000003</v>
      </c>
      <c r="J330">
        <v>0.386123667338101</v>
      </c>
      <c r="K330">
        <v>0.478480519526649</v>
      </c>
      <c r="L330">
        <v>6</v>
      </c>
    </row>
    <row r="331" spans="1:12" x14ac:dyDescent="0.3">
      <c r="A331" t="s">
        <v>4045</v>
      </c>
      <c r="B331" t="s">
        <v>4046</v>
      </c>
      <c r="C331" t="s">
        <v>150</v>
      </c>
      <c r="D331" t="s">
        <v>2412</v>
      </c>
      <c r="E331" t="s">
        <v>3841</v>
      </c>
      <c r="F331">
        <v>282</v>
      </c>
      <c r="G331">
        <v>282</v>
      </c>
      <c r="H331">
        <v>248.09450000000001</v>
      </c>
      <c r="I331">
        <v>87.809950200000003</v>
      </c>
      <c r="J331">
        <v>0.386123667338101</v>
      </c>
      <c r="K331">
        <v>0.478480519526649</v>
      </c>
      <c r="L331">
        <v>6</v>
      </c>
    </row>
    <row r="332" spans="1:12" x14ac:dyDescent="0.3">
      <c r="A332" t="s">
        <v>4047</v>
      </c>
      <c r="B332" t="s">
        <v>4048</v>
      </c>
      <c r="C332" t="s">
        <v>646</v>
      </c>
      <c r="D332" t="s">
        <v>4049</v>
      </c>
      <c r="E332" t="s">
        <v>3841</v>
      </c>
      <c r="F332">
        <v>272</v>
      </c>
      <c r="G332">
        <v>267.464</v>
      </c>
      <c r="H332">
        <v>248.09450000000001</v>
      </c>
      <c r="I332">
        <v>87.809950200000003</v>
      </c>
      <c r="J332">
        <v>0.22058434102152599</v>
      </c>
      <c r="K332">
        <v>0.29331804877288298</v>
      </c>
      <c r="L332">
        <v>6</v>
      </c>
    </row>
    <row r="333" spans="1:12" x14ac:dyDescent="0.3">
      <c r="A333" t="s">
        <v>2624</v>
      </c>
      <c r="B333" t="s">
        <v>2625</v>
      </c>
      <c r="C333" t="s">
        <v>100</v>
      </c>
      <c r="D333" t="s">
        <v>2626</v>
      </c>
      <c r="E333" t="s">
        <v>3841</v>
      </c>
      <c r="F333">
        <v>300</v>
      </c>
      <c r="G333">
        <v>267.60000000000002</v>
      </c>
      <c r="H333">
        <v>248.09450000000001</v>
      </c>
      <c r="I333">
        <v>87.809950200000003</v>
      </c>
      <c r="J333">
        <v>0.22213314044221</v>
      </c>
      <c r="K333">
        <v>0.29505044393128399</v>
      </c>
      <c r="L333">
        <v>6</v>
      </c>
    </row>
    <row r="334" spans="1:12" x14ac:dyDescent="0.3">
      <c r="A334" t="s">
        <v>2731</v>
      </c>
      <c r="B334" t="s">
        <v>2732</v>
      </c>
      <c r="C334" t="s">
        <v>982</v>
      </c>
      <c r="D334" t="s">
        <v>2733</v>
      </c>
      <c r="E334" t="s">
        <v>3841</v>
      </c>
      <c r="F334">
        <v>273</v>
      </c>
      <c r="G334">
        <v>263.27999999999997</v>
      </c>
      <c r="H334">
        <v>248.09450000000001</v>
      </c>
      <c r="I334">
        <v>87.809950200000003</v>
      </c>
      <c r="J334">
        <v>0.17293598237344199</v>
      </c>
      <c r="K334">
        <v>0.24002142125267401</v>
      </c>
      <c r="L334">
        <v>6</v>
      </c>
    </row>
    <row r="335" spans="1:12" x14ac:dyDescent="0.3">
      <c r="A335" t="s">
        <v>2763</v>
      </c>
      <c r="B335" t="s">
        <v>2764</v>
      </c>
      <c r="C335" t="s">
        <v>588</v>
      </c>
      <c r="D335" t="s">
        <v>2765</v>
      </c>
      <c r="E335" t="s">
        <v>3841</v>
      </c>
      <c r="F335">
        <v>288</v>
      </c>
      <c r="G335">
        <v>288</v>
      </c>
      <c r="H335">
        <v>248.09450000000001</v>
      </c>
      <c r="I335">
        <v>87.809950200000003</v>
      </c>
      <c r="J335">
        <v>0.45445305354472298</v>
      </c>
      <c r="K335">
        <v>0.55490971769138397</v>
      </c>
      <c r="L335">
        <v>6</v>
      </c>
    </row>
    <row r="336" spans="1:12" x14ac:dyDescent="0.3">
      <c r="A336" t="s">
        <v>2778</v>
      </c>
      <c r="B336" t="s">
        <v>2779</v>
      </c>
      <c r="C336" t="s">
        <v>25</v>
      </c>
      <c r="D336" t="s">
        <v>2780</v>
      </c>
      <c r="E336" t="s">
        <v>3841</v>
      </c>
      <c r="F336">
        <v>333</v>
      </c>
      <c r="G336">
        <v>268.10599999999999</v>
      </c>
      <c r="H336">
        <v>248.09450000000001</v>
      </c>
      <c r="I336">
        <v>87.809950200000003</v>
      </c>
      <c r="J336">
        <v>0.227895585345635</v>
      </c>
      <c r="K336">
        <v>0.30149597297650998</v>
      </c>
      <c r="L336">
        <v>6</v>
      </c>
    </row>
    <row r="337" spans="1:12" x14ac:dyDescent="0.3">
      <c r="A337" t="s">
        <v>2844</v>
      </c>
      <c r="B337" t="s">
        <v>2845</v>
      </c>
      <c r="C337" t="s">
        <v>852</v>
      </c>
      <c r="D337" t="s">
        <v>2846</v>
      </c>
      <c r="E337" t="s">
        <v>3841</v>
      </c>
      <c r="F337">
        <v>357</v>
      </c>
      <c r="G337">
        <v>269.16899999999998</v>
      </c>
      <c r="H337">
        <v>248.09450000000001</v>
      </c>
      <c r="I337">
        <v>87.809950200000003</v>
      </c>
      <c r="J337">
        <v>0.24000127493524101</v>
      </c>
      <c r="K337">
        <v>0.31503667925136197</v>
      </c>
      <c r="L337">
        <v>6</v>
      </c>
    </row>
    <row r="338" spans="1:12" x14ac:dyDescent="0.3">
      <c r="A338" t="s">
        <v>2904</v>
      </c>
      <c r="B338" t="s">
        <v>2905</v>
      </c>
      <c r="C338" t="s">
        <v>100</v>
      </c>
      <c r="D338" t="s">
        <v>2906</v>
      </c>
      <c r="E338" t="s">
        <v>3841</v>
      </c>
      <c r="F338">
        <v>258</v>
      </c>
      <c r="G338">
        <v>286.16300000000001</v>
      </c>
      <c r="H338">
        <v>248.09450000000001</v>
      </c>
      <c r="I338">
        <v>87.809950200000003</v>
      </c>
      <c r="J338">
        <v>0.43353287313446198</v>
      </c>
      <c r="K338">
        <v>0.531509644853281</v>
      </c>
      <c r="L338">
        <v>6</v>
      </c>
    </row>
    <row r="339" spans="1:12" x14ac:dyDescent="0.3">
      <c r="A339" t="s">
        <v>2952</v>
      </c>
      <c r="B339" t="s">
        <v>2953</v>
      </c>
      <c r="C339" t="s">
        <v>179</v>
      </c>
      <c r="D339" t="s">
        <v>2954</v>
      </c>
      <c r="E339" t="s">
        <v>3841</v>
      </c>
      <c r="F339">
        <v>325</v>
      </c>
      <c r="G339">
        <v>290.06099999999998</v>
      </c>
      <c r="H339">
        <v>248.09450000000001</v>
      </c>
      <c r="I339">
        <v>87.809950200000003</v>
      </c>
      <c r="J339">
        <v>0.47792419770669697</v>
      </c>
      <c r="K339">
        <v>0.58116314726096996</v>
      </c>
      <c r="L339">
        <v>6</v>
      </c>
    </row>
    <row r="340" spans="1:12" x14ac:dyDescent="0.3">
      <c r="A340" t="s">
        <v>2977</v>
      </c>
      <c r="B340" t="s">
        <v>2978</v>
      </c>
      <c r="C340" t="s">
        <v>267</v>
      </c>
      <c r="D340" t="s">
        <v>2979</v>
      </c>
      <c r="E340" t="s">
        <v>3841</v>
      </c>
      <c r="F340">
        <v>280</v>
      </c>
      <c r="G340">
        <v>278.375</v>
      </c>
      <c r="H340">
        <v>248.09450000000001</v>
      </c>
      <c r="I340">
        <v>87.809950200000003</v>
      </c>
      <c r="J340">
        <v>0.34484132983826699</v>
      </c>
      <c r="K340">
        <v>0.43230454563545401</v>
      </c>
      <c r="L340">
        <v>6</v>
      </c>
    </row>
    <row r="341" spans="1:12" x14ac:dyDescent="0.3">
      <c r="A341" t="s">
        <v>3147</v>
      </c>
      <c r="B341" t="s">
        <v>3148</v>
      </c>
      <c r="C341" t="s">
        <v>158</v>
      </c>
      <c r="D341" t="s">
        <v>3149</v>
      </c>
      <c r="E341" t="s">
        <v>3841</v>
      </c>
      <c r="F341">
        <v>284</v>
      </c>
      <c r="G341">
        <v>273.84800000000001</v>
      </c>
      <c r="H341">
        <v>248.09450000000001</v>
      </c>
      <c r="I341">
        <v>87.809950200000003</v>
      </c>
      <c r="J341">
        <v>0.29328680794537199</v>
      </c>
      <c r="K341">
        <v>0.37463871562016199</v>
      </c>
      <c r="L341">
        <v>6</v>
      </c>
    </row>
    <row r="342" spans="1:12" x14ac:dyDescent="0.3">
      <c r="A342" t="s">
        <v>3189</v>
      </c>
      <c r="B342" t="s">
        <v>3190</v>
      </c>
      <c r="C342" t="s">
        <v>41</v>
      </c>
      <c r="D342" t="s">
        <v>3191</v>
      </c>
      <c r="E342" t="s">
        <v>3841</v>
      </c>
      <c r="F342">
        <v>413</v>
      </c>
      <c r="G342">
        <v>283.53800000000001</v>
      </c>
      <c r="H342">
        <v>248.09450000000001</v>
      </c>
      <c r="I342">
        <v>87.809950200000003</v>
      </c>
      <c r="J342">
        <v>0.40363876666906501</v>
      </c>
      <c r="K342">
        <v>0.498071870656209</v>
      </c>
      <c r="L342">
        <v>6</v>
      </c>
    </row>
    <row r="343" spans="1:12" x14ac:dyDescent="0.3">
      <c r="A343" t="s">
        <v>3198</v>
      </c>
      <c r="B343" t="s">
        <v>3199</v>
      </c>
      <c r="C343" t="s">
        <v>158</v>
      </c>
      <c r="D343" t="s">
        <v>3200</v>
      </c>
      <c r="E343" t="s">
        <v>3841</v>
      </c>
      <c r="F343">
        <v>309</v>
      </c>
      <c r="G343">
        <v>288.80799999999999</v>
      </c>
      <c r="H343">
        <v>248.09450000000001</v>
      </c>
      <c r="I343">
        <v>87.809950200000003</v>
      </c>
      <c r="J343">
        <v>0.46365474422054798</v>
      </c>
      <c r="K343">
        <v>0.56520218304423497</v>
      </c>
      <c r="L343">
        <v>6</v>
      </c>
    </row>
    <row r="344" spans="1:12" x14ac:dyDescent="0.3">
      <c r="A344" t="s">
        <v>3233</v>
      </c>
      <c r="B344" t="s">
        <v>3234</v>
      </c>
      <c r="C344" t="s">
        <v>3235</v>
      </c>
      <c r="D344" t="s">
        <v>3236</v>
      </c>
      <c r="E344" t="s">
        <v>3841</v>
      </c>
      <c r="F344">
        <v>310</v>
      </c>
      <c r="G344">
        <v>270.79599999999999</v>
      </c>
      <c r="H344">
        <v>248.09450000000001</v>
      </c>
      <c r="I344">
        <v>87.809950200000003</v>
      </c>
      <c r="J344">
        <v>0.25852992682826997</v>
      </c>
      <c r="K344">
        <v>0.33576173015369998</v>
      </c>
      <c r="L344">
        <v>6</v>
      </c>
    </row>
    <row r="345" spans="1:12" x14ac:dyDescent="0.3">
      <c r="A345" t="s">
        <v>3296</v>
      </c>
      <c r="B345" t="s">
        <v>3297</v>
      </c>
      <c r="C345" t="s">
        <v>17</v>
      </c>
      <c r="D345" t="s">
        <v>3298</v>
      </c>
      <c r="E345" t="s">
        <v>3841</v>
      </c>
      <c r="F345">
        <v>325</v>
      </c>
      <c r="G345">
        <v>289.89999999999998</v>
      </c>
      <c r="H345">
        <v>248.09450000000001</v>
      </c>
      <c r="I345">
        <v>87.809950200000003</v>
      </c>
      <c r="J345">
        <v>0.47609069251015301</v>
      </c>
      <c r="K345">
        <v>0.57911229711021694</v>
      </c>
      <c r="L345">
        <v>6</v>
      </c>
    </row>
    <row r="346" spans="1:12" x14ac:dyDescent="0.3">
      <c r="A346" t="s">
        <v>3314</v>
      </c>
      <c r="B346" t="s">
        <v>3315</v>
      </c>
      <c r="C346" t="s">
        <v>171</v>
      </c>
      <c r="D346" t="s">
        <v>3316</v>
      </c>
      <c r="E346" t="s">
        <v>3841</v>
      </c>
      <c r="F346">
        <v>288</v>
      </c>
      <c r="G346">
        <v>286.976</v>
      </c>
      <c r="H346">
        <v>248.09450000000001</v>
      </c>
      <c r="I346">
        <v>87.809950200000003</v>
      </c>
      <c r="J346">
        <v>0.44279150496545899</v>
      </c>
      <c r="K346">
        <v>0.54186580120460204</v>
      </c>
      <c r="L346">
        <v>6</v>
      </c>
    </row>
    <row r="347" spans="1:12" x14ac:dyDescent="0.3">
      <c r="A347" t="s">
        <v>3450</v>
      </c>
      <c r="B347" t="s">
        <v>3451</v>
      </c>
      <c r="C347" t="s">
        <v>124</v>
      </c>
      <c r="D347" t="s">
        <v>3452</v>
      </c>
      <c r="E347" t="s">
        <v>3841</v>
      </c>
      <c r="F347">
        <v>235</v>
      </c>
      <c r="G347">
        <v>261.86</v>
      </c>
      <c r="H347">
        <v>248.09450000000001</v>
      </c>
      <c r="I347">
        <v>87.809950200000003</v>
      </c>
      <c r="J347">
        <v>0.15676469430454201</v>
      </c>
      <c r="K347">
        <v>0.221933177687021</v>
      </c>
      <c r="L347">
        <v>6</v>
      </c>
    </row>
    <row r="348" spans="1:12" x14ac:dyDescent="0.3">
      <c r="A348" t="s">
        <v>3522</v>
      </c>
      <c r="B348" t="s">
        <v>3523</v>
      </c>
      <c r="C348" t="s">
        <v>158</v>
      </c>
      <c r="D348" t="s">
        <v>3524</v>
      </c>
      <c r="E348" t="s">
        <v>3841</v>
      </c>
      <c r="F348">
        <v>305</v>
      </c>
      <c r="G348">
        <v>272.16800000000001</v>
      </c>
      <c r="H348">
        <v>248.09450000000001</v>
      </c>
      <c r="I348">
        <v>87.809950200000003</v>
      </c>
      <c r="J348">
        <v>0.27415457980751701</v>
      </c>
      <c r="K348">
        <v>0.35323854013403599</v>
      </c>
      <c r="L348">
        <v>6</v>
      </c>
    </row>
    <row r="349" spans="1:12" x14ac:dyDescent="0.3">
      <c r="A349" t="s">
        <v>3541</v>
      </c>
      <c r="B349" t="s">
        <v>3542</v>
      </c>
      <c r="C349" t="s">
        <v>701</v>
      </c>
      <c r="D349" t="s">
        <v>3543</v>
      </c>
      <c r="E349" t="s">
        <v>3841</v>
      </c>
      <c r="F349">
        <v>308</v>
      </c>
      <c r="G349">
        <v>294.5</v>
      </c>
      <c r="H349">
        <v>248.09450000000001</v>
      </c>
      <c r="I349">
        <v>87.809950200000003</v>
      </c>
      <c r="J349">
        <v>0.52847655526856296</v>
      </c>
      <c r="K349">
        <v>0.63770801570318003</v>
      </c>
      <c r="L349">
        <v>6</v>
      </c>
    </row>
    <row r="350" spans="1:12" x14ac:dyDescent="0.3">
      <c r="A350" t="s">
        <v>3588</v>
      </c>
      <c r="B350" t="s">
        <v>3589</v>
      </c>
      <c r="C350" t="s">
        <v>259</v>
      </c>
      <c r="D350" t="s">
        <v>3590</v>
      </c>
      <c r="E350" t="s">
        <v>3841</v>
      </c>
      <c r="F350">
        <v>301</v>
      </c>
      <c r="G350">
        <v>290.06099999999998</v>
      </c>
      <c r="H350">
        <v>248.09450000000001</v>
      </c>
      <c r="I350">
        <v>87.809950200000003</v>
      </c>
      <c r="J350">
        <v>0.47792419770669697</v>
      </c>
      <c r="K350">
        <v>0.58116314726096996</v>
      </c>
      <c r="L350">
        <v>6</v>
      </c>
    </row>
    <row r="351" spans="1:12" x14ac:dyDescent="0.3">
      <c r="A351" t="s">
        <v>3594</v>
      </c>
      <c r="B351" t="s">
        <v>3595</v>
      </c>
      <c r="C351" t="s">
        <v>96</v>
      </c>
      <c r="D351" t="s">
        <v>3596</v>
      </c>
      <c r="E351" t="s">
        <v>3841</v>
      </c>
      <c r="F351">
        <v>250</v>
      </c>
      <c r="G351">
        <v>278.69499999999999</v>
      </c>
      <c r="H351">
        <v>248.09450000000001</v>
      </c>
      <c r="I351">
        <v>87.809950200000003</v>
      </c>
      <c r="J351">
        <v>0.34848556376928702</v>
      </c>
      <c r="K351">
        <v>0.43638076953757299</v>
      </c>
      <c r="L351">
        <v>6</v>
      </c>
    </row>
    <row r="352" spans="1:12" x14ac:dyDescent="0.3">
      <c r="A352" t="s">
        <v>3605</v>
      </c>
      <c r="B352" t="s">
        <v>3606</v>
      </c>
      <c r="C352" t="s">
        <v>482</v>
      </c>
      <c r="D352" t="s">
        <v>3607</v>
      </c>
      <c r="E352" t="s">
        <v>3841</v>
      </c>
      <c r="F352">
        <v>282</v>
      </c>
      <c r="G352">
        <v>277.14</v>
      </c>
      <c r="H352">
        <v>248.09450000000001</v>
      </c>
      <c r="I352">
        <v>87.809950200000003</v>
      </c>
      <c r="J352">
        <v>0.33077686451073801</v>
      </c>
      <c r="K352">
        <v>0.416572869013213</v>
      </c>
      <c r="L352">
        <v>6</v>
      </c>
    </row>
    <row r="353" spans="1:12" x14ac:dyDescent="0.3">
      <c r="A353" t="s">
        <v>3618</v>
      </c>
      <c r="B353" t="s">
        <v>3619</v>
      </c>
      <c r="C353" t="s">
        <v>17</v>
      </c>
      <c r="D353" t="s">
        <v>3620</v>
      </c>
      <c r="E353" t="s">
        <v>3841</v>
      </c>
      <c r="F353">
        <v>326</v>
      </c>
      <c r="G353">
        <v>290.79199999999997</v>
      </c>
      <c r="H353">
        <v>248.09450000000001</v>
      </c>
      <c r="I353">
        <v>87.809950200000003</v>
      </c>
      <c r="J353">
        <v>0.48624899459287002</v>
      </c>
      <c r="K353">
        <v>0.59047477123737302</v>
      </c>
      <c r="L353">
        <v>6</v>
      </c>
    </row>
    <row r="354" spans="1:12" x14ac:dyDescent="0.3">
      <c r="A354" t="s">
        <v>3680</v>
      </c>
      <c r="B354" t="s">
        <v>3681</v>
      </c>
      <c r="C354" t="s">
        <v>1138</v>
      </c>
      <c r="D354" t="s">
        <v>3682</v>
      </c>
      <c r="E354" t="s">
        <v>3841</v>
      </c>
      <c r="F354">
        <v>304</v>
      </c>
      <c r="G354">
        <v>280.38499999999999</v>
      </c>
      <c r="H354">
        <v>248.09450000000001</v>
      </c>
      <c r="I354">
        <v>87.809950200000003</v>
      </c>
      <c r="J354">
        <v>0.36773167421748498</v>
      </c>
      <c r="K354">
        <v>0.45790832702064099</v>
      </c>
      <c r="L354">
        <v>6</v>
      </c>
    </row>
    <row r="355" spans="1:12" x14ac:dyDescent="0.3">
      <c r="A355" t="s">
        <v>3760</v>
      </c>
      <c r="B355" t="s">
        <v>3761</v>
      </c>
      <c r="C355" t="s">
        <v>650</v>
      </c>
      <c r="D355" t="s">
        <v>2292</v>
      </c>
      <c r="E355" t="s">
        <v>3841</v>
      </c>
      <c r="F355">
        <v>316</v>
      </c>
      <c r="G355">
        <v>283.27600000000001</v>
      </c>
      <c r="H355">
        <v>248.09450000000001</v>
      </c>
      <c r="I355">
        <v>87.809950200000003</v>
      </c>
      <c r="J355">
        <v>0.40065505013804298</v>
      </c>
      <c r="K355">
        <v>0.49473446233634899</v>
      </c>
      <c r="L355">
        <v>6</v>
      </c>
    </row>
    <row r="356" spans="1:12" x14ac:dyDescent="0.3">
      <c r="A356" t="s">
        <v>3765</v>
      </c>
      <c r="B356" t="s">
        <v>3766</v>
      </c>
      <c r="C356" t="s">
        <v>259</v>
      </c>
      <c r="D356" t="s">
        <v>3767</v>
      </c>
      <c r="E356" t="s">
        <v>3841</v>
      </c>
      <c r="F356">
        <v>319</v>
      </c>
      <c r="G356">
        <v>284.98</v>
      </c>
      <c r="H356">
        <v>248.09450000000001</v>
      </c>
      <c r="I356">
        <v>87.809950200000003</v>
      </c>
      <c r="J356">
        <v>0.42006059582072303</v>
      </c>
      <c r="K356">
        <v>0.51644035461513405</v>
      </c>
      <c r="L356">
        <v>6</v>
      </c>
    </row>
    <row r="357" spans="1:12" x14ac:dyDescent="0.3">
      <c r="A357" t="s">
        <v>3838</v>
      </c>
      <c r="B357" t="s">
        <v>3839</v>
      </c>
      <c r="C357" t="s">
        <v>116</v>
      </c>
      <c r="D357" t="s">
        <v>3840</v>
      </c>
      <c r="E357" t="s">
        <v>3841</v>
      </c>
      <c r="F357">
        <v>245</v>
      </c>
      <c r="G357">
        <v>245</v>
      </c>
      <c r="H357">
        <v>248.09450000000001</v>
      </c>
      <c r="I357">
        <v>87.809950200000003</v>
      </c>
      <c r="J357">
        <v>-3.5240880936064797E-2</v>
      </c>
      <c r="K357">
        <v>7.16713084411483E-3</v>
      </c>
      <c r="L357">
        <v>5</v>
      </c>
    </row>
    <row r="358" spans="1:12" x14ac:dyDescent="0.3">
      <c r="A358" t="s">
        <v>3842</v>
      </c>
      <c r="B358" t="s">
        <v>3843</v>
      </c>
      <c r="C358" t="s">
        <v>108</v>
      </c>
      <c r="D358" t="s">
        <v>3844</v>
      </c>
      <c r="E358" t="s">
        <v>3841</v>
      </c>
      <c r="F358">
        <v>253</v>
      </c>
      <c r="G358">
        <v>234.476</v>
      </c>
      <c r="H358">
        <v>248.09450000000001</v>
      </c>
      <c r="I358">
        <v>87.809950200000003</v>
      </c>
      <c r="J358">
        <v>-0.155090624342479</v>
      </c>
      <c r="K358">
        <v>-0.12688968273683099</v>
      </c>
      <c r="L358">
        <v>5</v>
      </c>
    </row>
    <row r="359" spans="1:12" x14ac:dyDescent="0.3">
      <c r="A359" t="s">
        <v>39</v>
      </c>
      <c r="B359" t="s">
        <v>40</v>
      </c>
      <c r="C359" t="s">
        <v>41</v>
      </c>
      <c r="D359" t="s">
        <v>42</v>
      </c>
      <c r="E359" t="s">
        <v>3841</v>
      </c>
      <c r="F359">
        <v>271</v>
      </c>
      <c r="G359">
        <v>246.74700000000001</v>
      </c>
      <c r="H359">
        <v>248.09450000000001</v>
      </c>
      <c r="I359">
        <v>87.809950200000003</v>
      </c>
      <c r="J359">
        <v>-1.53456413189034E-2</v>
      </c>
      <c r="K359">
        <v>2.9420765709747099E-2</v>
      </c>
      <c r="L359">
        <v>5</v>
      </c>
    </row>
    <row r="360" spans="1:12" x14ac:dyDescent="0.3">
      <c r="A360" t="s">
        <v>47</v>
      </c>
      <c r="B360" t="s">
        <v>48</v>
      </c>
      <c r="C360" t="s">
        <v>49</v>
      </c>
      <c r="D360" t="s">
        <v>50</v>
      </c>
      <c r="E360" t="s">
        <v>3841</v>
      </c>
      <c r="F360">
        <v>236</v>
      </c>
      <c r="G360">
        <v>233.732</v>
      </c>
      <c r="H360">
        <v>248.09450000000001</v>
      </c>
      <c r="I360">
        <v>87.809950200000003</v>
      </c>
      <c r="J360">
        <v>-0.1635634682321</v>
      </c>
      <c r="K360">
        <v>-0.13636690330925799</v>
      </c>
      <c r="L360">
        <v>5</v>
      </c>
    </row>
    <row r="361" spans="1:12" x14ac:dyDescent="0.3">
      <c r="A361" t="s">
        <v>63</v>
      </c>
      <c r="B361" t="s">
        <v>64</v>
      </c>
      <c r="C361" t="s">
        <v>65</v>
      </c>
      <c r="D361" t="s">
        <v>66</v>
      </c>
      <c r="E361" t="s">
        <v>3841</v>
      </c>
      <c r="F361">
        <v>251</v>
      </c>
      <c r="G361">
        <v>251</v>
      </c>
      <c r="H361">
        <v>248.09450000000001</v>
      </c>
      <c r="I361">
        <v>87.809950200000003</v>
      </c>
      <c r="J361">
        <v>3.3088505270556699E-2</v>
      </c>
      <c r="K361">
        <v>8.3596329008850001E-2</v>
      </c>
      <c r="L361">
        <v>5</v>
      </c>
    </row>
    <row r="362" spans="1:12" x14ac:dyDescent="0.3">
      <c r="A362" t="s">
        <v>67</v>
      </c>
      <c r="B362" t="s">
        <v>68</v>
      </c>
      <c r="C362" t="s">
        <v>69</v>
      </c>
      <c r="D362" t="s">
        <v>70</v>
      </c>
      <c r="E362" t="s">
        <v>3841</v>
      </c>
      <c r="F362">
        <v>267</v>
      </c>
      <c r="G362">
        <v>238.596</v>
      </c>
      <c r="H362">
        <v>248.09450000000001</v>
      </c>
      <c r="I362">
        <v>87.809950200000003</v>
      </c>
      <c r="J362">
        <v>-0.108171112480599</v>
      </c>
      <c r="K362">
        <v>-7.4408299997045804E-2</v>
      </c>
      <c r="L362">
        <v>5</v>
      </c>
    </row>
    <row r="363" spans="1:12" x14ac:dyDescent="0.3">
      <c r="A363" t="s">
        <v>148</v>
      </c>
      <c r="B363" t="s">
        <v>149</v>
      </c>
      <c r="C363" t="s">
        <v>150</v>
      </c>
      <c r="D363" t="s">
        <v>151</v>
      </c>
      <c r="E363" t="s">
        <v>3841</v>
      </c>
      <c r="F363">
        <v>262</v>
      </c>
      <c r="G363">
        <v>248.37700000000001</v>
      </c>
      <c r="H363">
        <v>248.09450000000001</v>
      </c>
      <c r="I363">
        <v>87.809950200000003</v>
      </c>
      <c r="J363">
        <v>3.2171752672287401E-3</v>
      </c>
      <c r="K363">
        <v>5.0184031211166699E-2</v>
      </c>
      <c r="L363">
        <v>5</v>
      </c>
    </row>
    <row r="364" spans="1:12" x14ac:dyDescent="0.3">
      <c r="A364" t="s">
        <v>166</v>
      </c>
      <c r="B364" t="s">
        <v>167</v>
      </c>
      <c r="C364" t="s">
        <v>57</v>
      </c>
      <c r="D364" t="s">
        <v>168</v>
      </c>
      <c r="E364" t="s">
        <v>3841</v>
      </c>
      <c r="F364">
        <v>260</v>
      </c>
      <c r="G364">
        <v>258.488</v>
      </c>
      <c r="H364">
        <v>248.09450000000001</v>
      </c>
      <c r="I364">
        <v>87.809950200000003</v>
      </c>
      <c r="J364">
        <v>0.11836357925642001</v>
      </c>
      <c r="K364">
        <v>0.17897996831844001</v>
      </c>
      <c r="L364">
        <v>5</v>
      </c>
    </row>
    <row r="365" spans="1:12" x14ac:dyDescent="0.3">
      <c r="A365" t="s">
        <v>169</v>
      </c>
      <c r="B365" t="s">
        <v>170</v>
      </c>
      <c r="C365" t="s">
        <v>171</v>
      </c>
      <c r="D365" t="s">
        <v>172</v>
      </c>
      <c r="E365" t="s">
        <v>3841</v>
      </c>
      <c r="F365">
        <v>294</v>
      </c>
      <c r="G365">
        <v>245.43299999999999</v>
      </c>
      <c r="H365">
        <v>248.09450000000001</v>
      </c>
      <c r="I365">
        <v>87.809950200000003</v>
      </c>
      <c r="J365">
        <v>-3.0309776898153701E-2</v>
      </c>
      <c r="K365">
        <v>1.26827713116698E-2</v>
      </c>
      <c r="L365">
        <v>5</v>
      </c>
    </row>
    <row r="366" spans="1:12" x14ac:dyDescent="0.3">
      <c r="A366" t="s">
        <v>203</v>
      </c>
      <c r="B366" t="s">
        <v>204</v>
      </c>
      <c r="C366" t="s">
        <v>41</v>
      </c>
      <c r="D366" t="s">
        <v>205</v>
      </c>
      <c r="E366" t="s">
        <v>3841</v>
      </c>
      <c r="F366">
        <v>307</v>
      </c>
      <c r="G366">
        <v>240.69800000000001</v>
      </c>
      <c r="H366">
        <v>248.09450000000001</v>
      </c>
      <c r="I366">
        <v>87.809950200000003</v>
      </c>
      <c r="J366">
        <v>-8.4233050846212396E-2</v>
      </c>
      <c r="K366">
        <v>-4.7632604240000202E-2</v>
      </c>
      <c r="L366">
        <v>5</v>
      </c>
    </row>
    <row r="367" spans="1:12" x14ac:dyDescent="0.3">
      <c r="A367" t="s">
        <v>354</v>
      </c>
      <c r="B367" t="s">
        <v>355</v>
      </c>
      <c r="C367" t="s">
        <v>356</v>
      </c>
      <c r="D367" t="s">
        <v>357</v>
      </c>
      <c r="E367" t="s">
        <v>3841</v>
      </c>
      <c r="F367">
        <v>233</v>
      </c>
      <c r="G367">
        <v>229.86799999999999</v>
      </c>
      <c r="H367">
        <v>248.09450000000001</v>
      </c>
      <c r="I367">
        <v>87.809950200000003</v>
      </c>
      <c r="J367">
        <v>-0.20756759294916399</v>
      </c>
      <c r="K367">
        <v>-0.18558730692734701</v>
      </c>
      <c r="L367">
        <v>5</v>
      </c>
    </row>
    <row r="368" spans="1:12" x14ac:dyDescent="0.3">
      <c r="A368" t="s">
        <v>361</v>
      </c>
      <c r="B368" t="s">
        <v>362</v>
      </c>
      <c r="C368" t="s">
        <v>363</v>
      </c>
      <c r="D368" t="s">
        <v>364</v>
      </c>
      <c r="E368" t="s">
        <v>3841</v>
      </c>
      <c r="F368">
        <v>217</v>
      </c>
      <c r="G368">
        <v>242.791</v>
      </c>
      <c r="H368">
        <v>248.09450000000001</v>
      </c>
      <c r="I368">
        <v>87.809950200000003</v>
      </c>
      <c r="J368">
        <v>-6.0397483291135999E-2</v>
      </c>
      <c r="K368">
        <v>-2.0971552280201901E-2</v>
      </c>
      <c r="L368">
        <v>5</v>
      </c>
    </row>
    <row r="369" spans="1:12" x14ac:dyDescent="0.3">
      <c r="A369" t="s">
        <v>474</v>
      </c>
      <c r="B369" t="s">
        <v>475</v>
      </c>
      <c r="C369" t="s">
        <v>356</v>
      </c>
      <c r="D369" t="s">
        <v>476</v>
      </c>
      <c r="E369" t="s">
        <v>3841</v>
      </c>
      <c r="F369">
        <v>258</v>
      </c>
      <c r="G369">
        <v>258</v>
      </c>
      <c r="H369">
        <v>248.09450000000001</v>
      </c>
      <c r="I369">
        <v>87.809950200000003</v>
      </c>
      <c r="J369">
        <v>0.112806122511615</v>
      </c>
      <c r="K369">
        <v>0.172763726867708</v>
      </c>
      <c r="L369">
        <v>5</v>
      </c>
    </row>
    <row r="370" spans="1:12" x14ac:dyDescent="0.3">
      <c r="A370" t="s">
        <v>487</v>
      </c>
      <c r="B370" t="s">
        <v>488</v>
      </c>
      <c r="C370" t="s">
        <v>489</v>
      </c>
      <c r="D370" t="s">
        <v>490</v>
      </c>
      <c r="E370" t="s">
        <v>3841</v>
      </c>
      <c r="F370">
        <v>263</v>
      </c>
      <c r="G370">
        <v>243.20500000000001</v>
      </c>
      <c r="H370">
        <v>248.09450000000001</v>
      </c>
      <c r="I370">
        <v>87.809950200000003</v>
      </c>
      <c r="J370">
        <v>-5.5682755642879E-2</v>
      </c>
      <c r="K370">
        <v>-1.5697937606835001E-2</v>
      </c>
      <c r="L370">
        <v>5</v>
      </c>
    </row>
    <row r="371" spans="1:12" x14ac:dyDescent="0.3">
      <c r="A371" t="s">
        <v>570</v>
      </c>
      <c r="B371" t="s">
        <v>571</v>
      </c>
      <c r="C371" t="s">
        <v>33</v>
      </c>
      <c r="D371" t="s">
        <v>572</v>
      </c>
      <c r="E371" t="s">
        <v>3841</v>
      </c>
      <c r="F371">
        <v>268</v>
      </c>
      <c r="G371">
        <v>244.446</v>
      </c>
      <c r="H371">
        <v>248.09450000000001</v>
      </c>
      <c r="I371">
        <v>87.809950200000003</v>
      </c>
      <c r="J371">
        <v>-4.1549960929142898E-2</v>
      </c>
      <c r="K371">
        <v>1.10168213570924E-4</v>
      </c>
      <c r="L371">
        <v>5</v>
      </c>
    </row>
    <row r="372" spans="1:12" x14ac:dyDescent="0.3">
      <c r="A372" t="s">
        <v>582</v>
      </c>
      <c r="B372" t="s">
        <v>583</v>
      </c>
      <c r="C372" t="s">
        <v>584</v>
      </c>
      <c r="D372" t="s">
        <v>585</v>
      </c>
      <c r="E372" t="s">
        <v>3841</v>
      </c>
      <c r="F372">
        <v>252</v>
      </c>
      <c r="G372">
        <v>241.97800000000001</v>
      </c>
      <c r="H372">
        <v>248.09450000000001</v>
      </c>
      <c r="I372">
        <v>87.809950200000003</v>
      </c>
      <c r="J372">
        <v>-6.96561151221331E-2</v>
      </c>
      <c r="K372">
        <v>-3.1327708631523399E-2</v>
      </c>
      <c r="L372">
        <v>5</v>
      </c>
    </row>
    <row r="373" spans="1:12" x14ac:dyDescent="0.3">
      <c r="A373" t="s">
        <v>608</v>
      </c>
      <c r="B373" t="s">
        <v>609</v>
      </c>
      <c r="C373" t="s">
        <v>33</v>
      </c>
      <c r="D373" t="s">
        <v>610</v>
      </c>
      <c r="E373" t="s">
        <v>3841</v>
      </c>
      <c r="F373">
        <v>290</v>
      </c>
      <c r="G373">
        <v>259.96899999999999</v>
      </c>
      <c r="H373">
        <v>248.09450000000001</v>
      </c>
      <c r="I373">
        <v>87.809950200000003</v>
      </c>
      <c r="J373">
        <v>0.135229549418421</v>
      </c>
      <c r="K373">
        <v>0.197845242065435</v>
      </c>
      <c r="L373">
        <v>5</v>
      </c>
    </row>
    <row r="374" spans="1:12" x14ac:dyDescent="0.3">
      <c r="A374" t="s">
        <v>614</v>
      </c>
      <c r="B374" t="s">
        <v>615</v>
      </c>
      <c r="C374" t="s">
        <v>616</v>
      </c>
      <c r="D374" t="s">
        <v>617</v>
      </c>
      <c r="E374" t="s">
        <v>3841</v>
      </c>
      <c r="F374">
        <v>964</v>
      </c>
      <c r="G374">
        <v>239.803</v>
      </c>
      <c r="H374">
        <v>248.09450000000001</v>
      </c>
      <c r="I374">
        <v>87.809950200000003</v>
      </c>
      <c r="J374">
        <v>-9.4425517622033495E-2</v>
      </c>
      <c r="K374">
        <v>-5.9033292966239999E-2</v>
      </c>
      <c r="L374">
        <v>5</v>
      </c>
    </row>
    <row r="375" spans="1:12" x14ac:dyDescent="0.3">
      <c r="A375" t="s">
        <v>632</v>
      </c>
      <c r="B375" t="s">
        <v>633</v>
      </c>
      <c r="C375" t="s">
        <v>197</v>
      </c>
      <c r="D375" t="s">
        <v>634</v>
      </c>
      <c r="E375" t="s">
        <v>3841</v>
      </c>
      <c r="F375">
        <v>239</v>
      </c>
      <c r="G375">
        <v>246.86</v>
      </c>
      <c r="H375">
        <v>248.09450000000001</v>
      </c>
      <c r="I375">
        <v>87.809950200000003</v>
      </c>
      <c r="J375">
        <v>-1.4058771212012299E-2</v>
      </c>
      <c r="K375">
        <v>3.0860182275182599E-2</v>
      </c>
      <c r="L375">
        <v>5</v>
      </c>
    </row>
    <row r="376" spans="1:12" x14ac:dyDescent="0.3">
      <c r="A376" t="s">
        <v>644</v>
      </c>
      <c r="B376" t="s">
        <v>645</v>
      </c>
      <c r="C376" t="s">
        <v>646</v>
      </c>
      <c r="D376" t="s">
        <v>647</v>
      </c>
      <c r="E376" t="s">
        <v>3841</v>
      </c>
      <c r="F376">
        <v>275</v>
      </c>
      <c r="G376">
        <v>245.3</v>
      </c>
      <c r="H376">
        <v>248.09450000000001</v>
      </c>
      <c r="I376">
        <v>87.809950200000003</v>
      </c>
      <c r="J376">
        <v>-3.1824411625733601E-2</v>
      </c>
      <c r="K376">
        <v>1.09885907523517E-2</v>
      </c>
      <c r="L376">
        <v>5</v>
      </c>
    </row>
    <row r="377" spans="1:12" x14ac:dyDescent="0.3">
      <c r="A377" t="s">
        <v>652</v>
      </c>
      <c r="B377" t="s">
        <v>653</v>
      </c>
      <c r="C377" t="s">
        <v>179</v>
      </c>
      <c r="D377" t="s">
        <v>654</v>
      </c>
      <c r="E377" t="s">
        <v>3841</v>
      </c>
      <c r="F377">
        <v>259</v>
      </c>
      <c r="G377">
        <v>256.19200000000001</v>
      </c>
      <c r="H377">
        <v>248.09450000000001</v>
      </c>
      <c r="I377">
        <v>87.809950200000003</v>
      </c>
      <c r="J377">
        <v>9.2216200801353204E-2</v>
      </c>
      <c r="K377">
        <v>0.14973306182073401</v>
      </c>
      <c r="L377">
        <v>5</v>
      </c>
    </row>
    <row r="378" spans="1:12" x14ac:dyDescent="0.3">
      <c r="A378" t="s">
        <v>675</v>
      </c>
      <c r="B378" t="s">
        <v>676</v>
      </c>
      <c r="C378" t="s">
        <v>606</v>
      </c>
      <c r="D378" t="s">
        <v>677</v>
      </c>
      <c r="E378" t="s">
        <v>3841</v>
      </c>
      <c r="F378">
        <v>317</v>
      </c>
      <c r="G378">
        <v>248.08699999999999</v>
      </c>
      <c r="H378">
        <v>248.09450000000001</v>
      </c>
      <c r="I378">
        <v>87.809950200000003</v>
      </c>
      <c r="J378">
        <v>-8.5411732758199196E-5</v>
      </c>
      <c r="K378">
        <v>4.6489953299870997E-2</v>
      </c>
      <c r="L378">
        <v>5</v>
      </c>
    </row>
    <row r="379" spans="1:12" x14ac:dyDescent="0.3">
      <c r="A379" t="s">
        <v>714</v>
      </c>
      <c r="B379" t="s">
        <v>715</v>
      </c>
      <c r="C379" t="s">
        <v>158</v>
      </c>
      <c r="D379" t="s">
        <v>716</v>
      </c>
      <c r="E379" t="s">
        <v>3841</v>
      </c>
      <c r="F379">
        <v>239</v>
      </c>
      <c r="G379">
        <v>237.38</v>
      </c>
      <c r="H379">
        <v>248.09450000000001</v>
      </c>
      <c r="I379">
        <v>87.809950200000003</v>
      </c>
      <c r="J379">
        <v>-0.122019201418474</v>
      </c>
      <c r="K379">
        <v>-8.9897950825098896E-2</v>
      </c>
      <c r="L379">
        <v>5</v>
      </c>
    </row>
    <row r="380" spans="1:12" x14ac:dyDescent="0.3">
      <c r="A380" t="s">
        <v>784</v>
      </c>
      <c r="B380" t="s">
        <v>785</v>
      </c>
      <c r="C380" t="s">
        <v>41</v>
      </c>
      <c r="D380" t="s">
        <v>786</v>
      </c>
      <c r="E380" t="s">
        <v>3841</v>
      </c>
      <c r="F380">
        <v>203</v>
      </c>
      <c r="G380">
        <v>230.85499999999999</v>
      </c>
      <c r="H380">
        <v>248.09450000000001</v>
      </c>
      <c r="I380">
        <v>87.809950200000003</v>
      </c>
      <c r="J380">
        <v>-0.19632740891817499</v>
      </c>
      <c r="K380">
        <v>-0.17301470382924899</v>
      </c>
      <c r="L380">
        <v>5</v>
      </c>
    </row>
    <row r="381" spans="1:12" x14ac:dyDescent="0.3">
      <c r="A381" t="s">
        <v>876</v>
      </c>
      <c r="B381" t="s">
        <v>877</v>
      </c>
      <c r="C381" t="s">
        <v>33</v>
      </c>
      <c r="D381" t="s">
        <v>878</v>
      </c>
      <c r="E381" t="s">
        <v>3841</v>
      </c>
      <c r="F381">
        <v>261</v>
      </c>
      <c r="G381">
        <v>232.81200000000001</v>
      </c>
      <c r="H381">
        <v>248.09450000000001</v>
      </c>
      <c r="I381">
        <v>87.809950200000003</v>
      </c>
      <c r="J381">
        <v>-0.17404064078378201</v>
      </c>
      <c r="K381">
        <v>-0.14808604702785</v>
      </c>
      <c r="L381">
        <v>5</v>
      </c>
    </row>
    <row r="382" spans="1:12" x14ac:dyDescent="0.3">
      <c r="A382" t="s">
        <v>879</v>
      </c>
      <c r="B382" t="s">
        <v>880</v>
      </c>
      <c r="C382" t="s">
        <v>508</v>
      </c>
      <c r="D382" t="s">
        <v>881</v>
      </c>
      <c r="E382" t="s">
        <v>3841</v>
      </c>
      <c r="F382">
        <v>256</v>
      </c>
      <c r="G382">
        <v>242.70500000000001</v>
      </c>
      <c r="H382">
        <v>248.09450000000001</v>
      </c>
      <c r="I382">
        <v>87.809950200000003</v>
      </c>
      <c r="J382">
        <v>-6.13768711600974E-2</v>
      </c>
      <c r="K382">
        <v>-2.20670374538962E-2</v>
      </c>
      <c r="L382">
        <v>5</v>
      </c>
    </row>
    <row r="383" spans="1:12" x14ac:dyDescent="0.3">
      <c r="A383" t="s">
        <v>905</v>
      </c>
      <c r="B383" t="s">
        <v>906</v>
      </c>
      <c r="C383" t="s">
        <v>233</v>
      </c>
      <c r="D383" t="s">
        <v>907</v>
      </c>
      <c r="E383" t="s">
        <v>3841</v>
      </c>
      <c r="F383">
        <v>239</v>
      </c>
      <c r="G383">
        <v>234.89599999999999</v>
      </c>
      <c r="H383">
        <v>248.09450000000001</v>
      </c>
      <c r="I383">
        <v>87.809950200000003</v>
      </c>
      <c r="J383">
        <v>-0.15030756730801501</v>
      </c>
      <c r="K383">
        <v>-0.121539638865299</v>
      </c>
      <c r="L383">
        <v>5</v>
      </c>
    </row>
    <row r="384" spans="1:12" x14ac:dyDescent="0.3">
      <c r="A384" t="s">
        <v>921</v>
      </c>
      <c r="B384" t="s">
        <v>922</v>
      </c>
      <c r="C384" t="s">
        <v>201</v>
      </c>
      <c r="D384" t="s">
        <v>920</v>
      </c>
      <c r="E384" t="s">
        <v>3841</v>
      </c>
      <c r="F384">
        <v>200</v>
      </c>
      <c r="G384">
        <v>238.17</v>
      </c>
      <c r="H384">
        <v>248.09450000000001</v>
      </c>
      <c r="I384">
        <v>87.809950200000003</v>
      </c>
      <c r="J384">
        <v>-0.113022498901269</v>
      </c>
      <c r="K384">
        <v>-7.9834773066742207E-2</v>
      </c>
      <c r="L384">
        <v>5</v>
      </c>
    </row>
    <row r="385" spans="1:12" x14ac:dyDescent="0.3">
      <c r="A385" t="s">
        <v>925</v>
      </c>
      <c r="B385" t="s">
        <v>926</v>
      </c>
      <c r="C385" t="s">
        <v>383</v>
      </c>
      <c r="D385" t="s">
        <v>920</v>
      </c>
      <c r="E385" t="s">
        <v>3841</v>
      </c>
      <c r="F385">
        <v>227</v>
      </c>
      <c r="G385">
        <v>231.732</v>
      </c>
      <c r="H385">
        <v>248.09450000000001</v>
      </c>
      <c r="I385">
        <v>87.809950200000003</v>
      </c>
      <c r="J385">
        <v>-0.18633993030097401</v>
      </c>
      <c r="K385">
        <v>-0.16184330269750299</v>
      </c>
      <c r="L385">
        <v>5</v>
      </c>
    </row>
    <row r="386" spans="1:12" x14ac:dyDescent="0.3">
      <c r="A386" t="s">
        <v>1002</v>
      </c>
      <c r="B386" t="s">
        <v>1003</v>
      </c>
      <c r="C386" t="s">
        <v>267</v>
      </c>
      <c r="D386" t="s">
        <v>1004</v>
      </c>
      <c r="E386" t="s">
        <v>3841</v>
      </c>
      <c r="F386">
        <v>270</v>
      </c>
      <c r="G386">
        <v>258.37900000000002</v>
      </c>
      <c r="H386">
        <v>248.09450000000001</v>
      </c>
      <c r="I386">
        <v>87.809950200000003</v>
      </c>
      <c r="J386">
        <v>0.11712226207366699</v>
      </c>
      <c r="K386">
        <v>0.17759150455177999</v>
      </c>
      <c r="L386">
        <v>5</v>
      </c>
    </row>
    <row r="387" spans="1:12" x14ac:dyDescent="0.3">
      <c r="A387" t="s">
        <v>1052</v>
      </c>
      <c r="B387" t="s">
        <v>1053</v>
      </c>
      <c r="C387" t="s">
        <v>124</v>
      </c>
      <c r="D387" t="s">
        <v>1054</v>
      </c>
      <c r="E387" t="s">
        <v>3841</v>
      </c>
      <c r="F387">
        <v>251</v>
      </c>
      <c r="G387">
        <v>256.40199999999999</v>
      </c>
      <c r="H387">
        <v>248.09450000000001</v>
      </c>
      <c r="I387">
        <v>87.809950200000003</v>
      </c>
      <c r="J387">
        <v>9.4607729318584799E-2</v>
      </c>
      <c r="K387">
        <v>0.1524080837565</v>
      </c>
      <c r="L387">
        <v>5</v>
      </c>
    </row>
    <row r="388" spans="1:12" x14ac:dyDescent="0.3">
      <c r="A388" t="s">
        <v>1071</v>
      </c>
      <c r="B388" t="s">
        <v>1072</v>
      </c>
      <c r="C388" t="s">
        <v>989</v>
      </c>
      <c r="D388" t="s">
        <v>1073</v>
      </c>
      <c r="E388" t="s">
        <v>3841</v>
      </c>
      <c r="F388">
        <v>245</v>
      </c>
      <c r="G388">
        <v>241.86799999999999</v>
      </c>
      <c r="H388">
        <v>248.09450000000001</v>
      </c>
      <c r="I388">
        <v>87.809950200000003</v>
      </c>
      <c r="J388">
        <v>-7.0908820535921305E-2</v>
      </c>
      <c r="K388">
        <v>-3.2728910597876998E-2</v>
      </c>
      <c r="L388">
        <v>5</v>
      </c>
    </row>
    <row r="389" spans="1:12" x14ac:dyDescent="0.3">
      <c r="A389" t="s">
        <v>1094</v>
      </c>
      <c r="B389" t="s">
        <v>1095</v>
      </c>
      <c r="C389" t="s">
        <v>267</v>
      </c>
      <c r="D389" t="s">
        <v>1096</v>
      </c>
      <c r="E389" t="s">
        <v>3841</v>
      </c>
      <c r="F389">
        <v>250</v>
      </c>
      <c r="G389">
        <v>247.084</v>
      </c>
      <c r="H389">
        <v>248.09450000000001</v>
      </c>
      <c r="I389">
        <v>87.809950200000003</v>
      </c>
      <c r="J389">
        <v>-1.15078074602983E-2</v>
      </c>
      <c r="K389">
        <v>3.3713539006666203E-2</v>
      </c>
      <c r="L389">
        <v>5</v>
      </c>
    </row>
    <row r="390" spans="1:12" x14ac:dyDescent="0.3">
      <c r="A390" t="s">
        <v>1097</v>
      </c>
      <c r="B390" t="s">
        <v>1098</v>
      </c>
      <c r="C390" t="s">
        <v>978</v>
      </c>
      <c r="D390" t="s">
        <v>1099</v>
      </c>
      <c r="E390" t="s">
        <v>3841</v>
      </c>
      <c r="F390">
        <v>188</v>
      </c>
      <c r="G390">
        <v>230.672</v>
      </c>
      <c r="H390">
        <v>248.09450000000001</v>
      </c>
      <c r="I390">
        <v>87.809950200000003</v>
      </c>
      <c r="J390">
        <v>-0.19841145519747699</v>
      </c>
      <c r="K390">
        <v>-0.175345794373273</v>
      </c>
      <c r="L390">
        <v>5</v>
      </c>
    </row>
    <row r="391" spans="1:12" x14ac:dyDescent="0.3">
      <c r="A391" t="s">
        <v>1153</v>
      </c>
      <c r="B391" t="s">
        <v>1154</v>
      </c>
      <c r="C391" t="s">
        <v>45</v>
      </c>
      <c r="D391" t="s">
        <v>1155</v>
      </c>
      <c r="E391" t="s">
        <v>3841</v>
      </c>
      <c r="F391">
        <v>190</v>
      </c>
      <c r="G391">
        <v>237.41399999999999</v>
      </c>
      <c r="H391">
        <v>248.09450000000001</v>
      </c>
      <c r="I391">
        <v>87.809950200000003</v>
      </c>
      <c r="J391">
        <v>-0.121632001563303</v>
      </c>
      <c r="K391">
        <v>-8.9464852035498907E-2</v>
      </c>
      <c r="L391">
        <v>5</v>
      </c>
    </row>
    <row r="392" spans="1:12" x14ac:dyDescent="0.3">
      <c r="A392" t="s">
        <v>1178</v>
      </c>
      <c r="B392" t="s">
        <v>1179</v>
      </c>
      <c r="C392" t="s">
        <v>539</v>
      </c>
      <c r="D392" t="s">
        <v>1180</v>
      </c>
      <c r="E392" t="s">
        <v>3841</v>
      </c>
      <c r="F392">
        <v>321</v>
      </c>
      <c r="G392">
        <v>241.304</v>
      </c>
      <c r="H392">
        <v>248.09450000000001</v>
      </c>
      <c r="I392">
        <v>87.809950200000003</v>
      </c>
      <c r="J392">
        <v>-7.7331782839343693E-2</v>
      </c>
      <c r="K392">
        <v>-3.9913255225362002E-2</v>
      </c>
      <c r="L392">
        <v>5</v>
      </c>
    </row>
    <row r="393" spans="1:12" x14ac:dyDescent="0.3">
      <c r="A393" t="s">
        <v>1196</v>
      </c>
      <c r="B393" t="s">
        <v>1197</v>
      </c>
      <c r="C393" t="s">
        <v>96</v>
      </c>
      <c r="D393" t="s">
        <v>1198</v>
      </c>
      <c r="E393" t="s">
        <v>3841</v>
      </c>
      <c r="F393">
        <v>205</v>
      </c>
      <c r="G393">
        <v>248.584</v>
      </c>
      <c r="H393">
        <v>248.09450000000001</v>
      </c>
      <c r="I393">
        <v>87.809950200000003</v>
      </c>
      <c r="J393">
        <v>5.5745390913571101E-3</v>
      </c>
      <c r="K393">
        <v>5.2820838547850003E-2</v>
      </c>
      <c r="L393">
        <v>5</v>
      </c>
    </row>
    <row r="394" spans="1:12" x14ac:dyDescent="0.3">
      <c r="A394" t="s">
        <v>1199</v>
      </c>
      <c r="B394" t="s">
        <v>1200</v>
      </c>
      <c r="C394" t="s">
        <v>1201</v>
      </c>
      <c r="D394" t="s">
        <v>1202</v>
      </c>
      <c r="E394" t="s">
        <v>3841</v>
      </c>
      <c r="F394">
        <v>229</v>
      </c>
      <c r="G394">
        <v>243.79599999999999</v>
      </c>
      <c r="H394">
        <v>248.09450000000001</v>
      </c>
      <c r="I394">
        <v>87.809950200000003</v>
      </c>
      <c r="J394">
        <v>-4.8952311101527E-2</v>
      </c>
      <c r="K394">
        <v>-8.1696615876087897E-3</v>
      </c>
      <c r="L394">
        <v>5</v>
      </c>
    </row>
    <row r="395" spans="1:12" x14ac:dyDescent="0.3">
      <c r="A395" t="s">
        <v>3851</v>
      </c>
      <c r="B395" t="s">
        <v>3852</v>
      </c>
      <c r="C395" t="s">
        <v>2462</v>
      </c>
      <c r="D395" t="s">
        <v>3853</v>
      </c>
      <c r="E395" t="s">
        <v>3841</v>
      </c>
      <c r="F395">
        <v>255</v>
      </c>
      <c r="G395">
        <v>246.46799999999999</v>
      </c>
      <c r="H395">
        <v>248.09450000000001</v>
      </c>
      <c r="I395">
        <v>87.809950200000003</v>
      </c>
      <c r="J395">
        <v>-1.8522957777511201E-2</v>
      </c>
      <c r="K395">
        <v>2.58668079950869E-2</v>
      </c>
      <c r="L395">
        <v>5</v>
      </c>
    </row>
    <row r="396" spans="1:12" x14ac:dyDescent="0.3">
      <c r="A396" t="s">
        <v>1246</v>
      </c>
      <c r="B396" t="s">
        <v>1247</v>
      </c>
      <c r="C396" t="s">
        <v>680</v>
      </c>
      <c r="D396" t="s">
        <v>1248</v>
      </c>
      <c r="E396" t="s">
        <v>3841</v>
      </c>
      <c r="F396">
        <v>283</v>
      </c>
      <c r="G396">
        <v>259.08199999999999</v>
      </c>
      <c r="H396">
        <v>248.09450000000001</v>
      </c>
      <c r="I396">
        <v>87.809950200000003</v>
      </c>
      <c r="J396">
        <v>0.12512818849087601</v>
      </c>
      <c r="K396">
        <v>0.18654645893674801</v>
      </c>
      <c r="L396">
        <v>5</v>
      </c>
    </row>
    <row r="397" spans="1:12" x14ac:dyDescent="0.3">
      <c r="A397" t="s">
        <v>1262</v>
      </c>
      <c r="B397" t="s">
        <v>1263</v>
      </c>
      <c r="C397" t="s">
        <v>755</v>
      </c>
      <c r="D397" t="s">
        <v>1264</v>
      </c>
      <c r="E397" t="s">
        <v>3841</v>
      </c>
      <c r="F397">
        <v>252</v>
      </c>
      <c r="G397">
        <v>242.83099999999999</v>
      </c>
      <c r="H397">
        <v>248.09450000000001</v>
      </c>
      <c r="I397">
        <v>87.809950200000003</v>
      </c>
      <c r="J397">
        <v>-5.9941954049758599E-2</v>
      </c>
      <c r="K397">
        <v>-2.0462024292437101E-2</v>
      </c>
      <c r="L397">
        <v>5</v>
      </c>
    </row>
    <row r="398" spans="1:12" x14ac:dyDescent="0.3">
      <c r="A398" t="s">
        <v>1278</v>
      </c>
      <c r="B398" t="s">
        <v>1279</v>
      </c>
      <c r="C398" t="s">
        <v>539</v>
      </c>
      <c r="D398" t="s">
        <v>1280</v>
      </c>
      <c r="E398" t="s">
        <v>3841</v>
      </c>
      <c r="F398">
        <v>308</v>
      </c>
      <c r="G398">
        <v>252.39500000000001</v>
      </c>
      <c r="H398">
        <v>248.09450000000001</v>
      </c>
      <c r="I398">
        <v>87.809950200000003</v>
      </c>
      <c r="J398">
        <v>4.8975087563595997E-2</v>
      </c>
      <c r="K398">
        <v>0.101366117582151</v>
      </c>
      <c r="L398">
        <v>5</v>
      </c>
    </row>
    <row r="399" spans="1:12" x14ac:dyDescent="0.3">
      <c r="A399" t="s">
        <v>1293</v>
      </c>
      <c r="B399" t="s">
        <v>1294</v>
      </c>
      <c r="C399" t="s">
        <v>21</v>
      </c>
      <c r="D399" t="s">
        <v>1295</v>
      </c>
      <c r="E399" t="s">
        <v>3841</v>
      </c>
      <c r="F399">
        <v>266</v>
      </c>
      <c r="G399">
        <v>228.81200000000001</v>
      </c>
      <c r="H399">
        <v>248.09450000000001</v>
      </c>
      <c r="I399">
        <v>87.809950200000003</v>
      </c>
      <c r="J399">
        <v>-0.21959356492153001</v>
      </c>
      <c r="K399">
        <v>-0.199038845804341</v>
      </c>
      <c r="L399">
        <v>5</v>
      </c>
    </row>
    <row r="400" spans="1:12" x14ac:dyDescent="0.3">
      <c r="A400" t="s">
        <v>1326</v>
      </c>
      <c r="B400" t="s">
        <v>1327</v>
      </c>
      <c r="C400" t="s">
        <v>158</v>
      </c>
      <c r="D400" t="s">
        <v>1328</v>
      </c>
      <c r="E400" t="s">
        <v>3841</v>
      </c>
      <c r="F400">
        <v>249</v>
      </c>
      <c r="G400">
        <v>247.16399999999999</v>
      </c>
      <c r="H400">
        <v>248.09450000000001</v>
      </c>
      <c r="I400">
        <v>87.809950200000003</v>
      </c>
      <c r="J400">
        <v>-1.0596748977543501E-2</v>
      </c>
      <c r="K400">
        <v>3.4732594982195802E-2</v>
      </c>
      <c r="L400">
        <v>5</v>
      </c>
    </row>
    <row r="401" spans="1:12" x14ac:dyDescent="0.3">
      <c r="A401" t="s">
        <v>1342</v>
      </c>
      <c r="B401" t="s">
        <v>1343</v>
      </c>
      <c r="C401" t="s">
        <v>874</v>
      </c>
      <c r="D401" t="s">
        <v>1344</v>
      </c>
      <c r="E401" t="s">
        <v>3841</v>
      </c>
      <c r="F401">
        <v>284</v>
      </c>
      <c r="G401">
        <v>253.328</v>
      </c>
      <c r="H401">
        <v>248.09450000000001</v>
      </c>
      <c r="I401">
        <v>87.809950200000003</v>
      </c>
      <c r="J401">
        <v>5.9600307118725798E-2</v>
      </c>
      <c r="K401">
        <v>0.113250857896767</v>
      </c>
      <c r="L401">
        <v>5</v>
      </c>
    </row>
    <row r="402" spans="1:12" x14ac:dyDescent="0.3">
      <c r="A402" t="s">
        <v>1408</v>
      </c>
      <c r="B402" t="s">
        <v>1409</v>
      </c>
      <c r="C402" t="s">
        <v>1032</v>
      </c>
      <c r="D402" t="s">
        <v>1410</v>
      </c>
      <c r="E402" t="s">
        <v>3841</v>
      </c>
      <c r="F402">
        <v>278</v>
      </c>
      <c r="G402">
        <v>237.29499999999999</v>
      </c>
      <c r="H402">
        <v>248.09450000000001</v>
      </c>
      <c r="I402">
        <v>87.809950200000003</v>
      </c>
      <c r="J402">
        <v>-0.122987201056401</v>
      </c>
      <c r="K402">
        <v>-9.0980697799099397E-2</v>
      </c>
      <c r="L402">
        <v>5</v>
      </c>
    </row>
    <row r="403" spans="1:12" x14ac:dyDescent="0.3">
      <c r="A403" t="s">
        <v>1498</v>
      </c>
      <c r="B403" t="s">
        <v>1499</v>
      </c>
      <c r="C403" t="s">
        <v>1500</v>
      </c>
      <c r="D403" t="s">
        <v>1501</v>
      </c>
      <c r="E403" t="s">
        <v>3841</v>
      </c>
      <c r="F403">
        <v>240</v>
      </c>
      <c r="G403">
        <v>236.54400000000001</v>
      </c>
      <c r="H403">
        <v>248.09450000000001</v>
      </c>
      <c r="I403">
        <v>87.809950200000003</v>
      </c>
      <c r="J403">
        <v>-0.131539762563263</v>
      </c>
      <c r="K403">
        <v>-0.10054708576938499</v>
      </c>
      <c r="L403">
        <v>5</v>
      </c>
    </row>
    <row r="404" spans="1:12" x14ac:dyDescent="0.3">
      <c r="A404" t="s">
        <v>1505</v>
      </c>
      <c r="B404" t="s">
        <v>1506</v>
      </c>
      <c r="C404" t="s">
        <v>293</v>
      </c>
      <c r="D404" t="s">
        <v>1507</v>
      </c>
      <c r="E404" t="s">
        <v>3841</v>
      </c>
      <c r="F404">
        <v>230</v>
      </c>
      <c r="G404">
        <v>227.624</v>
      </c>
      <c r="H404">
        <v>248.09450000000001</v>
      </c>
      <c r="I404">
        <v>87.809950200000003</v>
      </c>
      <c r="J404">
        <v>-0.23312278339044101</v>
      </c>
      <c r="K404">
        <v>-0.214171827040958</v>
      </c>
      <c r="L404">
        <v>5</v>
      </c>
    </row>
    <row r="405" spans="1:12" x14ac:dyDescent="0.3">
      <c r="A405" t="s">
        <v>1520</v>
      </c>
      <c r="B405" t="s">
        <v>1521</v>
      </c>
      <c r="C405" t="s">
        <v>108</v>
      </c>
      <c r="D405" t="s">
        <v>1522</v>
      </c>
      <c r="E405" t="s">
        <v>3841</v>
      </c>
      <c r="F405">
        <v>246</v>
      </c>
      <c r="G405">
        <v>246</v>
      </c>
      <c r="H405">
        <v>248.09450000000001</v>
      </c>
      <c r="I405">
        <v>87.809950200000003</v>
      </c>
      <c r="J405">
        <v>-2.3852649901627901E-2</v>
      </c>
      <c r="K405">
        <v>1.9905330538237401E-2</v>
      </c>
      <c r="L405">
        <v>5</v>
      </c>
    </row>
    <row r="406" spans="1:12" x14ac:dyDescent="0.3">
      <c r="A406" t="s">
        <v>1549</v>
      </c>
      <c r="B406" t="s">
        <v>1550</v>
      </c>
      <c r="C406" t="s">
        <v>128</v>
      </c>
      <c r="D406" t="s">
        <v>1551</v>
      </c>
      <c r="E406" t="s">
        <v>3841</v>
      </c>
      <c r="F406">
        <v>253</v>
      </c>
      <c r="G406">
        <v>244.57599999999999</v>
      </c>
      <c r="H406">
        <v>248.09450000000001</v>
      </c>
      <c r="I406">
        <v>87.809950200000003</v>
      </c>
      <c r="J406">
        <v>-4.0069490894666202E-2</v>
      </c>
      <c r="K406">
        <v>1.7661341738068E-3</v>
      </c>
      <c r="L406">
        <v>5</v>
      </c>
    </row>
    <row r="407" spans="1:12" x14ac:dyDescent="0.3">
      <c r="A407" t="s">
        <v>1585</v>
      </c>
      <c r="B407" t="s">
        <v>1586</v>
      </c>
      <c r="C407" t="s">
        <v>233</v>
      </c>
      <c r="D407" t="s">
        <v>1587</v>
      </c>
      <c r="E407" t="s">
        <v>3841</v>
      </c>
      <c r="F407">
        <v>277</v>
      </c>
      <c r="G407">
        <v>258.33800000000002</v>
      </c>
      <c r="H407">
        <v>248.09450000000001</v>
      </c>
      <c r="I407">
        <v>87.809950200000003</v>
      </c>
      <c r="J407">
        <v>0.116655344601255</v>
      </c>
      <c r="K407">
        <v>0.17706923836432101</v>
      </c>
      <c r="L407">
        <v>5</v>
      </c>
    </row>
    <row r="408" spans="1:12" x14ac:dyDescent="0.3">
      <c r="A408" t="s">
        <v>1595</v>
      </c>
      <c r="B408" t="s">
        <v>1596</v>
      </c>
      <c r="C408" t="s">
        <v>21</v>
      </c>
      <c r="D408" t="s">
        <v>1597</v>
      </c>
      <c r="E408" t="s">
        <v>3841</v>
      </c>
      <c r="F408">
        <v>253</v>
      </c>
      <c r="G408">
        <v>250.624</v>
      </c>
      <c r="H408">
        <v>248.09450000000001</v>
      </c>
      <c r="I408">
        <v>87.809950200000003</v>
      </c>
      <c r="J408">
        <v>2.8806530401608299E-2</v>
      </c>
      <c r="K408">
        <v>7.8806765923859906E-2</v>
      </c>
      <c r="L408">
        <v>5</v>
      </c>
    </row>
    <row r="409" spans="1:12" x14ac:dyDescent="0.3">
      <c r="A409" t="s">
        <v>1602</v>
      </c>
      <c r="B409" t="s">
        <v>1603</v>
      </c>
      <c r="C409" t="s">
        <v>37</v>
      </c>
      <c r="D409" t="s">
        <v>1604</v>
      </c>
      <c r="E409" t="s">
        <v>3841</v>
      </c>
      <c r="F409">
        <v>245</v>
      </c>
      <c r="G409">
        <v>245</v>
      </c>
      <c r="H409">
        <v>248.09450000000001</v>
      </c>
      <c r="I409">
        <v>87.809950200000003</v>
      </c>
      <c r="J409">
        <v>-3.5240880936064797E-2</v>
      </c>
      <c r="K409">
        <v>7.16713084411483E-3</v>
      </c>
      <c r="L409">
        <v>5</v>
      </c>
    </row>
    <row r="410" spans="1:12" x14ac:dyDescent="0.3">
      <c r="A410" t="s">
        <v>1617</v>
      </c>
      <c r="B410" t="s">
        <v>1618</v>
      </c>
      <c r="C410" t="s">
        <v>383</v>
      </c>
      <c r="D410" t="s">
        <v>1619</v>
      </c>
      <c r="E410" t="s">
        <v>3841</v>
      </c>
      <c r="F410">
        <v>227</v>
      </c>
      <c r="G410">
        <v>228.333</v>
      </c>
      <c r="H410">
        <v>248.09450000000001</v>
      </c>
      <c r="I410">
        <v>87.809950200000003</v>
      </c>
      <c r="J410">
        <v>-0.22504852758702501</v>
      </c>
      <c r="K410">
        <v>-0.20514044345782501</v>
      </c>
      <c r="L410">
        <v>5</v>
      </c>
    </row>
    <row r="411" spans="1:12" x14ac:dyDescent="0.3">
      <c r="A411" t="s">
        <v>1620</v>
      </c>
      <c r="B411" t="s">
        <v>1621</v>
      </c>
      <c r="C411" t="s">
        <v>45</v>
      </c>
      <c r="D411" t="s">
        <v>890</v>
      </c>
      <c r="E411" t="s">
        <v>3841</v>
      </c>
      <c r="F411">
        <v>321</v>
      </c>
      <c r="G411">
        <v>248.102</v>
      </c>
      <c r="H411">
        <v>248.09450000000001</v>
      </c>
      <c r="I411">
        <v>87.809950200000003</v>
      </c>
      <c r="J411">
        <v>8.5411732758522898E-5</v>
      </c>
      <c r="K411">
        <v>4.6681026295283E-2</v>
      </c>
      <c r="L411">
        <v>5</v>
      </c>
    </row>
    <row r="412" spans="1:12" x14ac:dyDescent="0.3">
      <c r="A412" t="s">
        <v>1663</v>
      </c>
      <c r="B412" t="s">
        <v>1664</v>
      </c>
      <c r="C412" t="s">
        <v>139</v>
      </c>
      <c r="D412" t="s">
        <v>1665</v>
      </c>
      <c r="E412" t="s">
        <v>3841</v>
      </c>
      <c r="F412">
        <v>297</v>
      </c>
      <c r="G412">
        <v>251.75700000000001</v>
      </c>
      <c r="H412">
        <v>248.09450000000001</v>
      </c>
      <c r="I412">
        <v>87.809950200000003</v>
      </c>
      <c r="J412">
        <v>4.1709396163625498E-2</v>
      </c>
      <c r="K412">
        <v>9.3239146177300794E-2</v>
      </c>
      <c r="L412">
        <v>5</v>
      </c>
    </row>
    <row r="413" spans="1:12" x14ac:dyDescent="0.3">
      <c r="A413" t="s">
        <v>1690</v>
      </c>
      <c r="B413" t="s">
        <v>1691</v>
      </c>
      <c r="C413" t="s">
        <v>17</v>
      </c>
      <c r="D413" t="s">
        <v>1692</v>
      </c>
      <c r="E413" t="s">
        <v>3841</v>
      </c>
      <c r="F413">
        <v>236</v>
      </c>
      <c r="G413">
        <v>227.58699999999999</v>
      </c>
      <c r="H413">
        <v>248.09450000000001</v>
      </c>
      <c r="I413">
        <v>87.809950200000003</v>
      </c>
      <c r="J413">
        <v>-0.233544147938715</v>
      </c>
      <c r="K413">
        <v>-0.214643140429641</v>
      </c>
      <c r="L413">
        <v>5</v>
      </c>
    </row>
    <row r="414" spans="1:12" x14ac:dyDescent="0.3">
      <c r="A414" t="s">
        <v>1699</v>
      </c>
      <c r="B414" t="s">
        <v>1700</v>
      </c>
      <c r="C414" t="s">
        <v>650</v>
      </c>
      <c r="D414" t="s">
        <v>1701</v>
      </c>
      <c r="E414" t="s">
        <v>3841</v>
      </c>
      <c r="F414">
        <v>234</v>
      </c>
      <c r="G414">
        <v>234</v>
      </c>
      <c r="H414">
        <v>248.09450000000001</v>
      </c>
      <c r="I414">
        <v>87.809950200000003</v>
      </c>
      <c r="J414">
        <v>-0.16051142231487101</v>
      </c>
      <c r="K414">
        <v>-0.132953065791233</v>
      </c>
      <c r="L414">
        <v>5</v>
      </c>
    </row>
    <row r="415" spans="1:12" x14ac:dyDescent="0.3">
      <c r="A415" t="s">
        <v>1738</v>
      </c>
      <c r="B415" t="s">
        <v>1739</v>
      </c>
      <c r="C415" t="s">
        <v>218</v>
      </c>
      <c r="D415" t="s">
        <v>1740</v>
      </c>
      <c r="E415" t="s">
        <v>3841</v>
      </c>
      <c r="F415">
        <v>247</v>
      </c>
      <c r="G415">
        <v>258.63200000000001</v>
      </c>
      <c r="H415">
        <v>248.09450000000001</v>
      </c>
      <c r="I415">
        <v>87.809950200000003</v>
      </c>
      <c r="J415">
        <v>0.120003484525379</v>
      </c>
      <c r="K415">
        <v>0.18081426907439299</v>
      </c>
      <c r="L415">
        <v>5</v>
      </c>
    </row>
    <row r="416" spans="1:12" x14ac:dyDescent="0.3">
      <c r="A416" t="s">
        <v>1785</v>
      </c>
      <c r="B416" t="s">
        <v>1786</v>
      </c>
      <c r="C416" t="s">
        <v>274</v>
      </c>
      <c r="D416" t="s">
        <v>1787</v>
      </c>
      <c r="E416" t="s">
        <v>3841</v>
      </c>
      <c r="F416">
        <v>263</v>
      </c>
      <c r="G416">
        <v>260.94799999999998</v>
      </c>
      <c r="H416">
        <v>248.09450000000001</v>
      </c>
      <c r="I416">
        <v>87.809950200000003</v>
      </c>
      <c r="J416">
        <v>0.14637862760113499</v>
      </c>
      <c r="K416">
        <v>0.21031593956598099</v>
      </c>
      <c r="L416">
        <v>5</v>
      </c>
    </row>
    <row r="417" spans="1:12" x14ac:dyDescent="0.3">
      <c r="A417" t="s">
        <v>1794</v>
      </c>
      <c r="B417" t="s">
        <v>1795</v>
      </c>
      <c r="C417" t="s">
        <v>508</v>
      </c>
      <c r="D417" t="s">
        <v>1796</v>
      </c>
      <c r="E417" t="s">
        <v>3841</v>
      </c>
      <c r="F417">
        <v>210</v>
      </c>
      <c r="G417">
        <v>245.887</v>
      </c>
      <c r="H417">
        <v>248.09450000000001</v>
      </c>
      <c r="I417">
        <v>87.809950200000003</v>
      </c>
      <c r="J417">
        <v>-2.5139520008519298E-2</v>
      </c>
      <c r="K417">
        <v>1.84659139728015E-2</v>
      </c>
      <c r="L417">
        <v>5</v>
      </c>
    </row>
    <row r="418" spans="1:12" x14ac:dyDescent="0.3">
      <c r="A418" t="s">
        <v>1861</v>
      </c>
      <c r="B418" t="s">
        <v>1862</v>
      </c>
      <c r="C418" t="s">
        <v>852</v>
      </c>
      <c r="D418" t="s">
        <v>1863</v>
      </c>
      <c r="E418" t="s">
        <v>3841</v>
      </c>
      <c r="F418">
        <v>235</v>
      </c>
      <c r="G418">
        <v>257.32799999999997</v>
      </c>
      <c r="H418">
        <v>248.09450000000001</v>
      </c>
      <c r="I418">
        <v>87.809950200000003</v>
      </c>
      <c r="J418">
        <v>0.105153231256473</v>
      </c>
      <c r="K418">
        <v>0.16420365667325701</v>
      </c>
      <c r="L418">
        <v>5</v>
      </c>
    </row>
    <row r="419" spans="1:12" x14ac:dyDescent="0.3">
      <c r="A419" t="s">
        <v>1873</v>
      </c>
      <c r="B419" t="s">
        <v>1874</v>
      </c>
      <c r="C419" t="s">
        <v>21</v>
      </c>
      <c r="D419" t="s">
        <v>1875</v>
      </c>
      <c r="E419" t="s">
        <v>3841</v>
      </c>
      <c r="F419">
        <v>397</v>
      </c>
      <c r="G419">
        <v>249.58</v>
      </c>
      <c r="H419">
        <v>248.09450000000001</v>
      </c>
      <c r="I419">
        <v>87.809950200000003</v>
      </c>
      <c r="J419">
        <v>1.6917217201656402E-2</v>
      </c>
      <c r="K419">
        <v>6.5508085443196196E-2</v>
      </c>
      <c r="L419">
        <v>5</v>
      </c>
    </row>
    <row r="420" spans="1:12" x14ac:dyDescent="0.3">
      <c r="A420" t="s">
        <v>1961</v>
      </c>
      <c r="B420" t="s">
        <v>1962</v>
      </c>
      <c r="C420" t="s">
        <v>1076</v>
      </c>
      <c r="D420" t="s">
        <v>1963</v>
      </c>
      <c r="E420" t="s">
        <v>3841</v>
      </c>
      <c r="F420">
        <v>183</v>
      </c>
      <c r="G420">
        <v>231.86699999999999</v>
      </c>
      <c r="H420">
        <v>248.09450000000001</v>
      </c>
      <c r="I420">
        <v>87.809950200000003</v>
      </c>
      <c r="J420">
        <v>-0.184802519111325</v>
      </c>
      <c r="K420">
        <v>-0.16012364573879601</v>
      </c>
      <c r="L420">
        <v>5</v>
      </c>
    </row>
    <row r="421" spans="1:12" x14ac:dyDescent="0.3">
      <c r="A421" t="s">
        <v>1964</v>
      </c>
      <c r="B421" t="s">
        <v>1965</v>
      </c>
      <c r="C421" t="s">
        <v>701</v>
      </c>
      <c r="D421" t="s">
        <v>1966</v>
      </c>
      <c r="E421" t="s">
        <v>3841</v>
      </c>
      <c r="F421">
        <v>218</v>
      </c>
      <c r="G421">
        <v>251.089</v>
      </c>
      <c r="H421">
        <v>248.09450000000001</v>
      </c>
      <c r="I421">
        <v>87.809950200000003</v>
      </c>
      <c r="J421">
        <v>3.4102057832621498E-2</v>
      </c>
      <c r="K421">
        <v>8.4730028781626901E-2</v>
      </c>
      <c r="L421">
        <v>5</v>
      </c>
    </row>
    <row r="422" spans="1:12" x14ac:dyDescent="0.3">
      <c r="A422" t="s">
        <v>1985</v>
      </c>
      <c r="B422" t="s">
        <v>1986</v>
      </c>
      <c r="C422" t="s">
        <v>21</v>
      </c>
      <c r="D422" t="s">
        <v>1987</v>
      </c>
      <c r="E422" t="s">
        <v>3841</v>
      </c>
      <c r="F422">
        <v>228</v>
      </c>
      <c r="G422">
        <v>247.84299999999999</v>
      </c>
      <c r="H422">
        <v>248.09450000000001</v>
      </c>
      <c r="I422">
        <v>87.809950200000003</v>
      </c>
      <c r="J422">
        <v>-2.8641401051608E-3</v>
      </c>
      <c r="K422">
        <v>4.3381832574505098E-2</v>
      </c>
      <c r="L422">
        <v>5</v>
      </c>
    </row>
    <row r="423" spans="1:12" x14ac:dyDescent="0.3">
      <c r="A423" t="s">
        <v>1996</v>
      </c>
      <c r="B423" t="s">
        <v>1997</v>
      </c>
      <c r="C423" t="s">
        <v>33</v>
      </c>
      <c r="D423" t="s">
        <v>1998</v>
      </c>
      <c r="E423" t="s">
        <v>3841</v>
      </c>
      <c r="F423">
        <v>268</v>
      </c>
      <c r="G423">
        <v>239.05600000000001</v>
      </c>
      <c r="H423">
        <v>248.09450000000001</v>
      </c>
      <c r="I423">
        <v>87.809950200000003</v>
      </c>
      <c r="J423">
        <v>-0.102932526204758</v>
      </c>
      <c r="K423">
        <v>-6.8548728137749398E-2</v>
      </c>
      <c r="L423">
        <v>5</v>
      </c>
    </row>
    <row r="424" spans="1:12" x14ac:dyDescent="0.3">
      <c r="A424" t="s">
        <v>2008</v>
      </c>
      <c r="B424" t="s">
        <v>2009</v>
      </c>
      <c r="C424" t="s">
        <v>100</v>
      </c>
      <c r="D424" t="s">
        <v>2010</v>
      </c>
      <c r="E424" t="s">
        <v>3841</v>
      </c>
      <c r="F424">
        <v>256</v>
      </c>
      <c r="G424">
        <v>252.11199999999999</v>
      </c>
      <c r="H424">
        <v>248.09450000000001</v>
      </c>
      <c r="I424">
        <v>87.809950200000003</v>
      </c>
      <c r="J424">
        <v>4.5752218180850499E-2</v>
      </c>
      <c r="K424">
        <v>9.7761207068714204E-2</v>
      </c>
      <c r="L424">
        <v>5</v>
      </c>
    </row>
    <row r="425" spans="1:12" x14ac:dyDescent="0.3">
      <c r="A425" t="s">
        <v>2034</v>
      </c>
      <c r="B425" t="s">
        <v>2035</v>
      </c>
      <c r="C425" t="s">
        <v>346</v>
      </c>
      <c r="D425" t="s">
        <v>2036</v>
      </c>
      <c r="E425" t="s">
        <v>3841</v>
      </c>
      <c r="F425">
        <v>247</v>
      </c>
      <c r="G425">
        <v>243.328</v>
      </c>
      <c r="H425">
        <v>248.09450000000001</v>
      </c>
      <c r="I425">
        <v>87.809950200000003</v>
      </c>
      <c r="J425">
        <v>-5.4282003225643298E-2</v>
      </c>
      <c r="K425">
        <v>-1.4131139044458001E-2</v>
      </c>
      <c r="L425">
        <v>5</v>
      </c>
    </row>
    <row r="426" spans="1:12" x14ac:dyDescent="0.3">
      <c r="A426" t="s">
        <v>2052</v>
      </c>
      <c r="B426" t="s">
        <v>2053</v>
      </c>
      <c r="C426" t="s">
        <v>77</v>
      </c>
      <c r="D426" t="s">
        <v>2054</v>
      </c>
      <c r="E426" t="s">
        <v>3841</v>
      </c>
      <c r="F426">
        <v>240</v>
      </c>
      <c r="G426">
        <v>233.09899999999999</v>
      </c>
      <c r="H426">
        <v>248.09450000000001</v>
      </c>
      <c r="I426">
        <v>87.809950200000003</v>
      </c>
      <c r="J426">
        <v>-0.170772218476899</v>
      </c>
      <c r="K426">
        <v>-0.14443018371563801</v>
      </c>
      <c r="L426">
        <v>5</v>
      </c>
    </row>
    <row r="427" spans="1:12" x14ac:dyDescent="0.3">
      <c r="A427" t="s">
        <v>2064</v>
      </c>
      <c r="B427" t="s">
        <v>2065</v>
      </c>
      <c r="C427" t="s">
        <v>646</v>
      </c>
      <c r="D427" t="s">
        <v>2066</v>
      </c>
      <c r="E427" t="s">
        <v>3841</v>
      </c>
      <c r="F427">
        <v>245</v>
      </c>
      <c r="G427">
        <v>242.42599999999999</v>
      </c>
      <c r="H427">
        <v>248.09450000000001</v>
      </c>
      <c r="I427">
        <v>87.809950200000003</v>
      </c>
      <c r="J427">
        <v>-6.45541876187056E-2</v>
      </c>
      <c r="K427">
        <v>-2.56209951685567E-2</v>
      </c>
      <c r="L427">
        <v>5</v>
      </c>
    </row>
    <row r="428" spans="1:12" x14ac:dyDescent="0.3">
      <c r="A428" t="s">
        <v>2119</v>
      </c>
      <c r="B428" t="s">
        <v>2120</v>
      </c>
      <c r="C428" t="s">
        <v>2121</v>
      </c>
      <c r="D428" t="s">
        <v>2122</v>
      </c>
      <c r="E428" t="s">
        <v>3841</v>
      </c>
      <c r="F428">
        <v>448</v>
      </c>
      <c r="G428">
        <v>253.17500000000001</v>
      </c>
      <c r="H428">
        <v>248.09450000000001</v>
      </c>
      <c r="I428">
        <v>87.809950200000003</v>
      </c>
      <c r="J428">
        <v>5.7857907770456803E-2</v>
      </c>
      <c r="K428">
        <v>0.111301913343566</v>
      </c>
      <c r="L428">
        <v>5</v>
      </c>
    </row>
    <row r="429" spans="1:12" x14ac:dyDescent="0.3">
      <c r="A429" t="s">
        <v>2157</v>
      </c>
      <c r="B429" t="s">
        <v>2158</v>
      </c>
      <c r="C429" t="s">
        <v>201</v>
      </c>
      <c r="D429" t="s">
        <v>2159</v>
      </c>
      <c r="E429" t="s">
        <v>3841</v>
      </c>
      <c r="F429">
        <v>258</v>
      </c>
      <c r="G429">
        <v>237.31800000000001</v>
      </c>
      <c r="H429">
        <v>248.09450000000001</v>
      </c>
      <c r="I429">
        <v>87.809950200000003</v>
      </c>
      <c r="J429">
        <v>-0.122725271742609</v>
      </c>
      <c r="K429">
        <v>-9.0687719206134304E-2</v>
      </c>
      <c r="L429">
        <v>5</v>
      </c>
    </row>
    <row r="430" spans="1:12" x14ac:dyDescent="0.3">
      <c r="A430" t="s">
        <v>3911</v>
      </c>
      <c r="B430" t="s">
        <v>3912</v>
      </c>
      <c r="C430" t="s">
        <v>896</v>
      </c>
      <c r="D430" t="s">
        <v>3913</v>
      </c>
      <c r="E430" t="s">
        <v>3841</v>
      </c>
      <c r="F430">
        <v>457</v>
      </c>
      <c r="G430">
        <v>252.684</v>
      </c>
      <c r="H430">
        <v>248.09450000000001</v>
      </c>
      <c r="I430">
        <v>87.809950200000003</v>
      </c>
      <c r="J430">
        <v>5.2266286332548699E-2</v>
      </c>
      <c r="K430">
        <v>0.105047457293753</v>
      </c>
      <c r="L430">
        <v>5</v>
      </c>
    </row>
    <row r="431" spans="1:12" x14ac:dyDescent="0.3">
      <c r="A431" t="s">
        <v>2184</v>
      </c>
      <c r="B431" t="s">
        <v>2185</v>
      </c>
      <c r="C431" t="s">
        <v>346</v>
      </c>
      <c r="D431" t="s">
        <v>2186</v>
      </c>
      <c r="E431" t="s">
        <v>3841</v>
      </c>
      <c r="F431">
        <v>332</v>
      </c>
      <c r="G431">
        <v>256.17099999999999</v>
      </c>
      <c r="H431">
        <v>248.09450000000001</v>
      </c>
      <c r="I431">
        <v>87.809950200000003</v>
      </c>
      <c r="J431">
        <v>9.1977047949629895E-2</v>
      </c>
      <c r="K431">
        <v>0.14946555962715799</v>
      </c>
      <c r="L431">
        <v>5</v>
      </c>
    </row>
    <row r="432" spans="1:12" x14ac:dyDescent="0.3">
      <c r="A432" t="s">
        <v>2199</v>
      </c>
      <c r="B432" t="s">
        <v>2200</v>
      </c>
      <c r="C432" t="s">
        <v>293</v>
      </c>
      <c r="D432" t="s">
        <v>2201</v>
      </c>
      <c r="E432" t="s">
        <v>3841</v>
      </c>
      <c r="F432">
        <v>269</v>
      </c>
      <c r="G432">
        <v>245.77699999999999</v>
      </c>
      <c r="H432">
        <v>248.09450000000001</v>
      </c>
      <c r="I432">
        <v>87.809950200000003</v>
      </c>
      <c r="J432">
        <v>-2.6392225422307201E-2</v>
      </c>
      <c r="K432">
        <v>1.7064712006448199E-2</v>
      </c>
      <c r="L432">
        <v>5</v>
      </c>
    </row>
    <row r="433" spans="1:12" x14ac:dyDescent="0.3">
      <c r="A433" t="s">
        <v>2216</v>
      </c>
      <c r="B433" t="s">
        <v>2217</v>
      </c>
      <c r="C433" t="s">
        <v>650</v>
      </c>
      <c r="D433" t="s">
        <v>2218</v>
      </c>
      <c r="E433" t="s">
        <v>3841</v>
      </c>
      <c r="F433">
        <v>238</v>
      </c>
      <c r="G433">
        <v>236.05600000000001</v>
      </c>
      <c r="H433">
        <v>248.09450000000001</v>
      </c>
      <c r="I433">
        <v>87.809950200000003</v>
      </c>
      <c r="J433">
        <v>-0.13709721930806901</v>
      </c>
      <c r="K433">
        <v>-0.106763327220117</v>
      </c>
      <c r="L433">
        <v>5</v>
      </c>
    </row>
    <row r="434" spans="1:12" x14ac:dyDescent="0.3">
      <c r="A434" t="s">
        <v>2228</v>
      </c>
      <c r="B434" t="s">
        <v>2229</v>
      </c>
      <c r="C434" t="s">
        <v>33</v>
      </c>
      <c r="D434" t="s">
        <v>2230</v>
      </c>
      <c r="E434" t="s">
        <v>3841</v>
      </c>
      <c r="F434">
        <v>255</v>
      </c>
      <c r="G434">
        <v>254.892</v>
      </c>
      <c r="H434">
        <v>248.09450000000001</v>
      </c>
      <c r="I434">
        <v>87.809950200000003</v>
      </c>
      <c r="J434">
        <v>7.7411500456585097E-2</v>
      </c>
      <c r="K434">
        <v>0.13317340221837501</v>
      </c>
      <c r="L434">
        <v>5</v>
      </c>
    </row>
    <row r="435" spans="1:12" x14ac:dyDescent="0.3">
      <c r="A435" t="s">
        <v>2243</v>
      </c>
      <c r="B435" t="s">
        <v>2244</v>
      </c>
      <c r="C435" t="s">
        <v>143</v>
      </c>
      <c r="D435" t="s">
        <v>2245</v>
      </c>
      <c r="E435" t="s">
        <v>3841</v>
      </c>
      <c r="F435">
        <v>236</v>
      </c>
      <c r="G435">
        <v>249.15600000000001</v>
      </c>
      <c r="H435">
        <v>248.09450000000001</v>
      </c>
      <c r="I435">
        <v>87.809950200000003</v>
      </c>
      <c r="J435">
        <v>1.20886072430551E-2</v>
      </c>
      <c r="K435">
        <v>6.0107088772888201E-2</v>
      </c>
      <c r="L435">
        <v>5</v>
      </c>
    </row>
    <row r="436" spans="1:12" x14ac:dyDescent="0.3">
      <c r="A436" t="s">
        <v>2287</v>
      </c>
      <c r="B436" t="s">
        <v>2288</v>
      </c>
      <c r="C436" t="s">
        <v>150</v>
      </c>
      <c r="D436" t="s">
        <v>2289</v>
      </c>
      <c r="E436" t="s">
        <v>3841</v>
      </c>
      <c r="F436">
        <v>252</v>
      </c>
      <c r="G436">
        <v>240.04</v>
      </c>
      <c r="H436">
        <v>248.09450000000001</v>
      </c>
      <c r="I436">
        <v>87.809950200000003</v>
      </c>
      <c r="J436">
        <v>-9.1726506866871699E-2</v>
      </c>
      <c r="K436">
        <v>-5.6014339638732702E-2</v>
      </c>
      <c r="L436">
        <v>5</v>
      </c>
    </row>
    <row r="437" spans="1:12" x14ac:dyDescent="0.3">
      <c r="A437" t="s">
        <v>2305</v>
      </c>
      <c r="B437" t="s">
        <v>2306</v>
      </c>
      <c r="C437" t="s">
        <v>705</v>
      </c>
      <c r="D437" t="s">
        <v>2307</v>
      </c>
      <c r="E437" t="s">
        <v>3841</v>
      </c>
      <c r="F437">
        <v>148</v>
      </c>
      <c r="G437">
        <v>228.4</v>
      </c>
      <c r="H437">
        <v>248.09450000000001</v>
      </c>
      <c r="I437">
        <v>87.809950200000003</v>
      </c>
      <c r="J437">
        <v>-0.22428551610771799</v>
      </c>
      <c r="K437">
        <v>-0.20428698407831899</v>
      </c>
      <c r="L437">
        <v>5</v>
      </c>
    </row>
    <row r="438" spans="1:12" x14ac:dyDescent="0.3">
      <c r="A438" t="s">
        <v>2343</v>
      </c>
      <c r="B438" t="s">
        <v>2344</v>
      </c>
      <c r="C438" t="s">
        <v>2345</v>
      </c>
      <c r="D438" t="s">
        <v>2346</v>
      </c>
      <c r="E438" t="s">
        <v>3841</v>
      </c>
      <c r="F438">
        <v>235</v>
      </c>
      <c r="G438">
        <v>234.244</v>
      </c>
      <c r="H438">
        <v>248.09450000000001</v>
      </c>
      <c r="I438">
        <v>87.809950200000003</v>
      </c>
      <c r="J438">
        <v>-0.157732693942468</v>
      </c>
      <c r="K438">
        <v>-0.129844945065867</v>
      </c>
      <c r="L438">
        <v>5</v>
      </c>
    </row>
    <row r="439" spans="1:12" x14ac:dyDescent="0.3">
      <c r="A439" t="s">
        <v>2366</v>
      </c>
      <c r="B439" t="s">
        <v>2367</v>
      </c>
      <c r="C439" t="s">
        <v>53</v>
      </c>
      <c r="D439" t="s">
        <v>2368</v>
      </c>
      <c r="E439" t="s">
        <v>3841</v>
      </c>
      <c r="F439">
        <v>293</v>
      </c>
      <c r="G439">
        <v>236.69300000000001</v>
      </c>
      <c r="H439">
        <v>248.09450000000001</v>
      </c>
      <c r="I439">
        <v>87.809950200000003</v>
      </c>
      <c r="J439">
        <v>-0.12984291613913301</v>
      </c>
      <c r="K439">
        <v>-9.8649094014961206E-2</v>
      </c>
      <c r="L439">
        <v>5</v>
      </c>
    </row>
    <row r="440" spans="1:12" x14ac:dyDescent="0.3">
      <c r="A440" t="s">
        <v>2398</v>
      </c>
      <c r="B440" t="s">
        <v>2399</v>
      </c>
      <c r="C440" t="s">
        <v>300</v>
      </c>
      <c r="D440" t="s">
        <v>2400</v>
      </c>
      <c r="E440" t="s">
        <v>3841</v>
      </c>
      <c r="F440">
        <v>253</v>
      </c>
      <c r="G440">
        <v>249.86799999999999</v>
      </c>
      <c r="H440">
        <v>248.09450000000001</v>
      </c>
      <c r="I440">
        <v>87.809950200000003</v>
      </c>
      <c r="J440">
        <v>2.0197027739573999E-2</v>
      </c>
      <c r="K440">
        <v>6.9176686955103303E-2</v>
      </c>
      <c r="L440">
        <v>5</v>
      </c>
    </row>
    <row r="441" spans="1:12" x14ac:dyDescent="0.3">
      <c r="A441" t="s">
        <v>2413</v>
      </c>
      <c r="B441" t="s">
        <v>2414</v>
      </c>
      <c r="C441" t="s">
        <v>158</v>
      </c>
      <c r="D441" t="s">
        <v>2415</v>
      </c>
      <c r="E441" t="s">
        <v>3841</v>
      </c>
      <c r="F441">
        <v>241</v>
      </c>
      <c r="G441">
        <v>239.76900000000001</v>
      </c>
      <c r="H441">
        <v>248.09450000000001</v>
      </c>
      <c r="I441">
        <v>87.809950200000003</v>
      </c>
      <c r="J441">
        <v>-9.4812717477204295E-2</v>
      </c>
      <c r="K441">
        <v>-5.9466391755840099E-2</v>
      </c>
      <c r="L441">
        <v>5</v>
      </c>
    </row>
    <row r="442" spans="1:12" x14ac:dyDescent="0.3">
      <c r="A442" t="s">
        <v>2471</v>
      </c>
      <c r="B442" t="s">
        <v>2472</v>
      </c>
      <c r="C442" t="s">
        <v>518</v>
      </c>
      <c r="D442" t="s">
        <v>2473</v>
      </c>
      <c r="E442" t="s">
        <v>3841</v>
      </c>
      <c r="F442">
        <v>267</v>
      </c>
      <c r="G442">
        <v>256.70699999999999</v>
      </c>
      <c r="H442">
        <v>248.09450000000001</v>
      </c>
      <c r="I442">
        <v>87.809950200000003</v>
      </c>
      <c r="J442">
        <v>9.8081139784088098E-2</v>
      </c>
      <c r="K442">
        <v>0.15629323466320699</v>
      </c>
      <c r="L442">
        <v>5</v>
      </c>
    </row>
    <row r="443" spans="1:12" x14ac:dyDescent="0.3">
      <c r="A443" t="s">
        <v>2499</v>
      </c>
      <c r="B443" t="s">
        <v>2500</v>
      </c>
      <c r="C443" t="s">
        <v>183</v>
      </c>
      <c r="D443" t="s">
        <v>2501</v>
      </c>
      <c r="E443" t="s">
        <v>3841</v>
      </c>
      <c r="F443">
        <v>231</v>
      </c>
      <c r="G443">
        <v>239.749</v>
      </c>
      <c r="H443">
        <v>248.09450000000001</v>
      </c>
      <c r="I443">
        <v>87.809950200000003</v>
      </c>
      <c r="J443">
        <v>-9.5040482097893203E-2</v>
      </c>
      <c r="K443">
        <v>-5.9721155749722601E-2</v>
      </c>
      <c r="L443">
        <v>5</v>
      </c>
    </row>
    <row r="444" spans="1:12" x14ac:dyDescent="0.3">
      <c r="A444" t="s">
        <v>2502</v>
      </c>
      <c r="B444" t="s">
        <v>2503</v>
      </c>
      <c r="C444" t="s">
        <v>84</v>
      </c>
      <c r="D444" t="s">
        <v>2504</v>
      </c>
      <c r="E444" t="s">
        <v>3841</v>
      </c>
      <c r="F444">
        <v>249</v>
      </c>
      <c r="G444">
        <v>230.74199999999999</v>
      </c>
      <c r="H444">
        <v>248.09450000000001</v>
      </c>
      <c r="I444">
        <v>87.809950200000003</v>
      </c>
      <c r="J444">
        <v>-0.19761427902506701</v>
      </c>
      <c r="K444">
        <v>-0.174454120394684</v>
      </c>
      <c r="L444">
        <v>5</v>
      </c>
    </row>
    <row r="445" spans="1:12" x14ac:dyDescent="0.3">
      <c r="A445" t="s">
        <v>3953</v>
      </c>
      <c r="B445" t="s">
        <v>3954</v>
      </c>
      <c r="C445" t="s">
        <v>2257</v>
      </c>
      <c r="D445" t="s">
        <v>499</v>
      </c>
      <c r="E445" t="s">
        <v>3841</v>
      </c>
      <c r="F445">
        <v>273</v>
      </c>
      <c r="G445">
        <v>243.51599999999999</v>
      </c>
      <c r="H445">
        <v>248.09450000000001</v>
      </c>
      <c r="I445">
        <v>87.809950200000003</v>
      </c>
      <c r="J445">
        <v>-5.2141015791169303E-2</v>
      </c>
      <c r="K445">
        <v>-1.1736357501963101E-2</v>
      </c>
      <c r="L445">
        <v>5</v>
      </c>
    </row>
    <row r="446" spans="1:12" x14ac:dyDescent="0.3">
      <c r="A446" t="s">
        <v>3964</v>
      </c>
      <c r="B446" t="s">
        <v>3965</v>
      </c>
      <c r="C446" t="s">
        <v>88</v>
      </c>
      <c r="D446" t="s">
        <v>3966</v>
      </c>
      <c r="E446" t="s">
        <v>3841</v>
      </c>
      <c r="F446">
        <v>406</v>
      </c>
      <c r="G446">
        <v>229.209</v>
      </c>
      <c r="H446">
        <v>248.09450000000001</v>
      </c>
      <c r="I446">
        <v>87.809950200000003</v>
      </c>
      <c r="J446">
        <v>-0.215072437200858</v>
      </c>
      <c r="K446">
        <v>-0.193981780525774</v>
      </c>
      <c r="L446">
        <v>5</v>
      </c>
    </row>
    <row r="447" spans="1:12" x14ac:dyDescent="0.3">
      <c r="A447" t="s">
        <v>3967</v>
      </c>
      <c r="B447" t="s">
        <v>3968</v>
      </c>
      <c r="C447" t="s">
        <v>547</v>
      </c>
      <c r="D447" t="s">
        <v>3969</v>
      </c>
      <c r="E447" t="s">
        <v>3841</v>
      </c>
      <c r="F447">
        <v>359</v>
      </c>
      <c r="G447">
        <v>257.899</v>
      </c>
      <c r="H447">
        <v>248.09450000000001</v>
      </c>
      <c r="I447">
        <v>87.809950200000003</v>
      </c>
      <c r="J447">
        <v>0.111655911177137</v>
      </c>
      <c r="K447">
        <v>0.171477168698601</v>
      </c>
      <c r="L447">
        <v>5</v>
      </c>
    </row>
    <row r="448" spans="1:12" x14ac:dyDescent="0.3">
      <c r="A448" t="s">
        <v>3970</v>
      </c>
      <c r="B448" t="s">
        <v>3971</v>
      </c>
      <c r="C448" t="s">
        <v>960</v>
      </c>
      <c r="D448" t="s">
        <v>3972</v>
      </c>
      <c r="E448" t="s">
        <v>3841</v>
      </c>
      <c r="F448">
        <v>230</v>
      </c>
      <c r="G448">
        <v>228.58600000000001</v>
      </c>
      <c r="H448">
        <v>248.09450000000001</v>
      </c>
      <c r="I448">
        <v>87.809950200000003</v>
      </c>
      <c r="J448">
        <v>-0.22216730513531199</v>
      </c>
      <c r="K448">
        <v>-0.20191767893521201</v>
      </c>
      <c r="L448">
        <v>5</v>
      </c>
    </row>
    <row r="449" spans="1:12" x14ac:dyDescent="0.3">
      <c r="A449" t="s">
        <v>3976</v>
      </c>
      <c r="B449" t="s">
        <v>3977</v>
      </c>
      <c r="C449" t="s">
        <v>45</v>
      </c>
      <c r="D449" t="s">
        <v>3978</v>
      </c>
      <c r="E449" t="s">
        <v>3841</v>
      </c>
      <c r="F449">
        <v>222</v>
      </c>
      <c r="G449">
        <v>260.488</v>
      </c>
      <c r="H449">
        <v>248.09450000000001</v>
      </c>
      <c r="I449">
        <v>87.809950200000003</v>
      </c>
      <c r="J449">
        <v>0.14114004132529401</v>
      </c>
      <c r="K449">
        <v>0.20445636770668499</v>
      </c>
      <c r="L449">
        <v>5</v>
      </c>
    </row>
    <row r="450" spans="1:12" x14ac:dyDescent="0.3">
      <c r="A450" t="s">
        <v>3979</v>
      </c>
      <c r="B450" t="s">
        <v>3980</v>
      </c>
      <c r="C450" t="s">
        <v>100</v>
      </c>
      <c r="D450" t="s">
        <v>3981</v>
      </c>
      <c r="E450" t="s">
        <v>3841</v>
      </c>
      <c r="F450">
        <v>253</v>
      </c>
      <c r="G450">
        <v>243.49600000000001</v>
      </c>
      <c r="H450">
        <v>248.09450000000001</v>
      </c>
      <c r="I450">
        <v>87.809950200000003</v>
      </c>
      <c r="J450">
        <v>-5.2368780411857899E-2</v>
      </c>
      <c r="K450">
        <v>-1.1991121495845299E-2</v>
      </c>
      <c r="L450">
        <v>5</v>
      </c>
    </row>
    <row r="451" spans="1:12" x14ac:dyDescent="0.3">
      <c r="A451" t="s">
        <v>2534</v>
      </c>
      <c r="B451" t="s">
        <v>2535</v>
      </c>
      <c r="C451" t="s">
        <v>1138</v>
      </c>
      <c r="D451" t="s">
        <v>2536</v>
      </c>
      <c r="E451" t="s">
        <v>3841</v>
      </c>
      <c r="F451">
        <v>259</v>
      </c>
      <c r="G451">
        <v>240.21600000000001</v>
      </c>
      <c r="H451">
        <v>248.09450000000001</v>
      </c>
      <c r="I451">
        <v>87.809950200000003</v>
      </c>
      <c r="J451">
        <v>-8.9722178204811001E-2</v>
      </c>
      <c r="K451">
        <v>-5.3772416492567303E-2</v>
      </c>
      <c r="L451">
        <v>5</v>
      </c>
    </row>
    <row r="452" spans="1:12" x14ac:dyDescent="0.3">
      <c r="A452" t="s">
        <v>3991</v>
      </c>
      <c r="B452" t="s">
        <v>3992</v>
      </c>
      <c r="C452" t="s">
        <v>33</v>
      </c>
      <c r="D452" t="s">
        <v>3993</v>
      </c>
      <c r="E452" t="s">
        <v>3841</v>
      </c>
      <c r="F452">
        <v>263</v>
      </c>
      <c r="G452">
        <v>245.99100000000001</v>
      </c>
      <c r="H452">
        <v>248.09450000000001</v>
      </c>
      <c r="I452">
        <v>87.809950200000003</v>
      </c>
      <c r="J452">
        <v>-2.3955143980937999E-2</v>
      </c>
      <c r="K452">
        <v>1.9790686740990101E-2</v>
      </c>
      <c r="L452">
        <v>5</v>
      </c>
    </row>
    <row r="453" spans="1:12" x14ac:dyDescent="0.3">
      <c r="A453" t="s">
        <v>4043</v>
      </c>
      <c r="B453" t="s">
        <v>4044</v>
      </c>
      <c r="C453" t="s">
        <v>755</v>
      </c>
      <c r="D453" t="s">
        <v>3197</v>
      </c>
      <c r="E453" t="s">
        <v>3841</v>
      </c>
      <c r="F453">
        <v>257</v>
      </c>
      <c r="G453">
        <v>229.244</v>
      </c>
      <c r="H453">
        <v>248.09450000000001</v>
      </c>
      <c r="I453">
        <v>87.809950200000003</v>
      </c>
      <c r="J453">
        <v>-0.21467384911465301</v>
      </c>
      <c r="K453">
        <v>-0.19353594353647999</v>
      </c>
      <c r="L453">
        <v>5</v>
      </c>
    </row>
    <row r="454" spans="1:12" x14ac:dyDescent="0.3">
      <c r="A454" t="s">
        <v>2563</v>
      </c>
      <c r="B454" t="s">
        <v>2564</v>
      </c>
      <c r="C454" t="s">
        <v>588</v>
      </c>
      <c r="D454" t="s">
        <v>2565</v>
      </c>
      <c r="E454" t="s">
        <v>3841</v>
      </c>
      <c r="F454">
        <v>255</v>
      </c>
      <c r="G454">
        <v>230.916</v>
      </c>
      <c r="H454">
        <v>248.09450000000001</v>
      </c>
      <c r="I454">
        <v>87.809950200000003</v>
      </c>
      <c r="J454">
        <v>-0.19563272682507399</v>
      </c>
      <c r="K454">
        <v>-0.17223767364790701</v>
      </c>
      <c r="L454">
        <v>5</v>
      </c>
    </row>
    <row r="455" spans="1:12" x14ac:dyDescent="0.3">
      <c r="A455" t="s">
        <v>2576</v>
      </c>
      <c r="B455" t="s">
        <v>2577</v>
      </c>
      <c r="C455" t="s">
        <v>1201</v>
      </c>
      <c r="D455" t="s">
        <v>2578</v>
      </c>
      <c r="E455" t="s">
        <v>3841</v>
      </c>
      <c r="F455">
        <v>227</v>
      </c>
      <c r="G455">
        <v>249.86</v>
      </c>
      <c r="H455">
        <v>248.09450000000001</v>
      </c>
      <c r="I455">
        <v>87.809950200000003</v>
      </c>
      <c r="J455">
        <v>2.01059218912987E-2</v>
      </c>
      <c r="K455">
        <v>6.9074781357550505E-2</v>
      </c>
      <c r="L455">
        <v>5</v>
      </c>
    </row>
    <row r="456" spans="1:12" x14ac:dyDescent="0.3">
      <c r="A456" t="s">
        <v>2612</v>
      </c>
      <c r="B456" t="s">
        <v>2613</v>
      </c>
      <c r="C456" t="s">
        <v>197</v>
      </c>
      <c r="D456" t="s">
        <v>2614</v>
      </c>
      <c r="E456" t="s">
        <v>3841</v>
      </c>
      <c r="F456">
        <v>243</v>
      </c>
      <c r="G456">
        <v>240.50299999999999</v>
      </c>
      <c r="H456">
        <v>248.09450000000001</v>
      </c>
      <c r="I456">
        <v>87.809950200000003</v>
      </c>
      <c r="J456">
        <v>-8.6453755897927795E-2</v>
      </c>
      <c r="K456">
        <v>-5.0116553180354399E-2</v>
      </c>
      <c r="L456">
        <v>5</v>
      </c>
    </row>
    <row r="457" spans="1:12" x14ac:dyDescent="0.3">
      <c r="A457" t="s">
        <v>2615</v>
      </c>
      <c r="B457" t="s">
        <v>2616</v>
      </c>
      <c r="C457" t="s">
        <v>346</v>
      </c>
      <c r="D457" t="s">
        <v>2617</v>
      </c>
      <c r="E457" t="s">
        <v>3841</v>
      </c>
      <c r="F457">
        <v>328</v>
      </c>
      <c r="G457">
        <v>243.87299999999999</v>
      </c>
      <c r="H457">
        <v>248.09450000000001</v>
      </c>
      <c r="I457">
        <v>87.809950200000003</v>
      </c>
      <c r="J457">
        <v>-4.8075417311875403E-2</v>
      </c>
      <c r="K457">
        <v>-7.1888202111613803E-3</v>
      </c>
      <c r="L457">
        <v>5</v>
      </c>
    </row>
    <row r="458" spans="1:12" x14ac:dyDescent="0.3">
      <c r="A458" t="s">
        <v>2644</v>
      </c>
      <c r="B458" t="s">
        <v>2645</v>
      </c>
      <c r="C458" t="s">
        <v>518</v>
      </c>
      <c r="D458" t="s">
        <v>2646</v>
      </c>
      <c r="E458" t="s">
        <v>3841</v>
      </c>
      <c r="F458">
        <v>262</v>
      </c>
      <c r="G458">
        <v>253.684</v>
      </c>
      <c r="H458">
        <v>248.09450000000001</v>
      </c>
      <c r="I458">
        <v>87.809950200000003</v>
      </c>
      <c r="J458">
        <v>6.3654517366985297E-2</v>
      </c>
      <c r="K458">
        <v>0.11778565698787501</v>
      </c>
      <c r="L458">
        <v>5</v>
      </c>
    </row>
    <row r="459" spans="1:12" x14ac:dyDescent="0.3">
      <c r="A459" t="s">
        <v>2672</v>
      </c>
      <c r="B459" t="s">
        <v>2673</v>
      </c>
      <c r="C459" t="s">
        <v>132</v>
      </c>
      <c r="D459" t="s">
        <v>2674</v>
      </c>
      <c r="E459" t="s">
        <v>3841</v>
      </c>
      <c r="F459">
        <v>306</v>
      </c>
      <c r="G459">
        <v>256.78899999999999</v>
      </c>
      <c r="H459">
        <v>248.09450000000001</v>
      </c>
      <c r="I459">
        <v>87.809950200000003</v>
      </c>
      <c r="J459">
        <v>9.9014974728911798E-2</v>
      </c>
      <c r="K459">
        <v>0.15733776703812499</v>
      </c>
      <c r="L459">
        <v>5</v>
      </c>
    </row>
    <row r="460" spans="1:12" x14ac:dyDescent="0.3">
      <c r="A460" t="s">
        <v>2691</v>
      </c>
      <c r="B460" t="s">
        <v>2692</v>
      </c>
      <c r="C460" t="s">
        <v>124</v>
      </c>
      <c r="D460" t="s">
        <v>2693</v>
      </c>
      <c r="E460" t="s">
        <v>3841</v>
      </c>
      <c r="F460">
        <v>253</v>
      </c>
      <c r="G460">
        <v>243.82</v>
      </c>
      <c r="H460">
        <v>248.09450000000001</v>
      </c>
      <c r="I460">
        <v>87.809950200000003</v>
      </c>
      <c r="J460">
        <v>-4.8678993556700502E-2</v>
      </c>
      <c r="K460">
        <v>-7.8639447949498398E-3</v>
      </c>
      <c r="L460">
        <v>5</v>
      </c>
    </row>
    <row r="461" spans="1:12" x14ac:dyDescent="0.3">
      <c r="A461" t="s">
        <v>2728</v>
      </c>
      <c r="B461" t="s">
        <v>2729</v>
      </c>
      <c r="C461" t="s">
        <v>543</v>
      </c>
      <c r="D461" t="s">
        <v>2730</v>
      </c>
      <c r="E461" t="s">
        <v>3841</v>
      </c>
      <c r="F461">
        <v>234</v>
      </c>
      <c r="G461">
        <v>255.828</v>
      </c>
      <c r="H461">
        <v>248.09450000000001</v>
      </c>
      <c r="I461">
        <v>87.809950200000003</v>
      </c>
      <c r="J461">
        <v>8.8070884704818206E-2</v>
      </c>
      <c r="K461">
        <v>0.145096357132074</v>
      </c>
      <c r="L461">
        <v>5</v>
      </c>
    </row>
    <row r="462" spans="1:12" x14ac:dyDescent="0.3">
      <c r="A462" t="s">
        <v>2775</v>
      </c>
      <c r="B462" t="s">
        <v>2776</v>
      </c>
      <c r="C462" t="s">
        <v>116</v>
      </c>
      <c r="D462" t="s">
        <v>2777</v>
      </c>
      <c r="E462" t="s">
        <v>3841</v>
      </c>
      <c r="F462">
        <v>239</v>
      </c>
      <c r="G462">
        <v>243.102</v>
      </c>
      <c r="H462">
        <v>248.09450000000001</v>
      </c>
      <c r="I462">
        <v>87.809950200000003</v>
      </c>
      <c r="J462">
        <v>-5.68557434394261E-2</v>
      </c>
      <c r="K462">
        <v>-1.70099721753297E-2</v>
      </c>
      <c r="L462">
        <v>5</v>
      </c>
    </row>
    <row r="463" spans="1:12" x14ac:dyDescent="0.3">
      <c r="A463" t="s">
        <v>2815</v>
      </c>
      <c r="B463" t="s">
        <v>2816</v>
      </c>
      <c r="C463" t="s">
        <v>132</v>
      </c>
      <c r="D463" t="s">
        <v>2817</v>
      </c>
      <c r="E463" t="s">
        <v>3841</v>
      </c>
      <c r="F463">
        <v>240</v>
      </c>
      <c r="G463">
        <v>239.78399999999999</v>
      </c>
      <c r="H463">
        <v>248.09450000000001</v>
      </c>
      <c r="I463">
        <v>87.809950200000003</v>
      </c>
      <c r="J463">
        <v>-9.4641894011687905E-2</v>
      </c>
      <c r="K463">
        <v>-5.9275318760428401E-2</v>
      </c>
      <c r="L463">
        <v>5</v>
      </c>
    </row>
    <row r="464" spans="1:12" x14ac:dyDescent="0.3">
      <c r="A464" t="s">
        <v>2865</v>
      </c>
      <c r="B464" t="s">
        <v>2866</v>
      </c>
      <c r="C464" t="s">
        <v>1928</v>
      </c>
      <c r="D464" t="s">
        <v>2867</v>
      </c>
      <c r="E464" t="s">
        <v>3841</v>
      </c>
      <c r="F464">
        <v>292</v>
      </c>
      <c r="G464">
        <v>252.785</v>
      </c>
      <c r="H464">
        <v>248.09450000000001</v>
      </c>
      <c r="I464">
        <v>87.809950200000003</v>
      </c>
      <c r="J464">
        <v>5.3416497667026497E-2</v>
      </c>
      <c r="K464">
        <v>0.10633401546285901</v>
      </c>
      <c r="L464">
        <v>5</v>
      </c>
    </row>
    <row r="465" spans="1:12" x14ac:dyDescent="0.3">
      <c r="A465" t="s">
        <v>2874</v>
      </c>
      <c r="B465" t="s">
        <v>2875</v>
      </c>
      <c r="C465" t="s">
        <v>17</v>
      </c>
      <c r="D465" t="s">
        <v>2855</v>
      </c>
      <c r="E465" t="s">
        <v>3841</v>
      </c>
      <c r="F465">
        <v>274</v>
      </c>
      <c r="G465">
        <v>257.96199999999999</v>
      </c>
      <c r="H465">
        <v>248.09450000000001</v>
      </c>
      <c r="I465">
        <v>87.809950200000003</v>
      </c>
      <c r="J465">
        <v>0.11237336973230599</v>
      </c>
      <c r="K465">
        <v>0.172279675279331</v>
      </c>
      <c r="L465">
        <v>5</v>
      </c>
    </row>
    <row r="466" spans="1:12" x14ac:dyDescent="0.3">
      <c r="A466" t="s">
        <v>2879</v>
      </c>
      <c r="B466" t="s">
        <v>2880</v>
      </c>
      <c r="C466" t="s">
        <v>285</v>
      </c>
      <c r="D466" t="s">
        <v>2881</v>
      </c>
      <c r="E466" t="s">
        <v>3841</v>
      </c>
      <c r="F466">
        <v>241</v>
      </c>
      <c r="G466">
        <v>231.648</v>
      </c>
      <c r="H466">
        <v>248.09450000000001</v>
      </c>
      <c r="I466">
        <v>87.809950200000003</v>
      </c>
      <c r="J466">
        <v>-0.187296541707867</v>
      </c>
      <c r="K466">
        <v>-0.16291331147180901</v>
      </c>
      <c r="L466">
        <v>5</v>
      </c>
    </row>
    <row r="467" spans="1:12" x14ac:dyDescent="0.3">
      <c r="A467" t="s">
        <v>2921</v>
      </c>
      <c r="B467" t="s">
        <v>2922</v>
      </c>
      <c r="C467" t="s">
        <v>293</v>
      </c>
      <c r="D467" t="s">
        <v>2923</v>
      </c>
      <c r="E467" t="s">
        <v>3841</v>
      </c>
      <c r="F467">
        <v>281</v>
      </c>
      <c r="G467">
        <v>252.93299999999999</v>
      </c>
      <c r="H467">
        <v>248.09450000000001</v>
      </c>
      <c r="I467">
        <v>87.809950200000003</v>
      </c>
      <c r="J467">
        <v>5.5101955860123099E-2</v>
      </c>
      <c r="K467">
        <v>0.10821926901758901</v>
      </c>
      <c r="L467">
        <v>5</v>
      </c>
    </row>
    <row r="468" spans="1:12" x14ac:dyDescent="0.3">
      <c r="A468" t="s">
        <v>2943</v>
      </c>
      <c r="B468" t="s">
        <v>2944</v>
      </c>
      <c r="C468" t="s">
        <v>482</v>
      </c>
      <c r="D468" t="s">
        <v>2945</v>
      </c>
      <c r="E468" t="s">
        <v>3841</v>
      </c>
      <c r="F468">
        <v>221</v>
      </c>
      <c r="G468">
        <v>238.31399999999999</v>
      </c>
      <c r="H468">
        <v>248.09450000000001</v>
      </c>
      <c r="I468">
        <v>87.809950200000003</v>
      </c>
      <c r="J468">
        <v>-0.11138259363231</v>
      </c>
      <c r="K468">
        <v>-7.8000472310788493E-2</v>
      </c>
      <c r="L468">
        <v>5</v>
      </c>
    </row>
    <row r="469" spans="1:12" x14ac:dyDescent="0.3">
      <c r="A469" t="s">
        <v>3011</v>
      </c>
      <c r="B469" t="s">
        <v>3012</v>
      </c>
      <c r="C469" t="s">
        <v>3013</v>
      </c>
      <c r="D469" t="s">
        <v>3014</v>
      </c>
      <c r="E469" t="s">
        <v>3841</v>
      </c>
      <c r="F469">
        <v>252</v>
      </c>
      <c r="G469">
        <v>261.08100000000002</v>
      </c>
      <c r="H469">
        <v>248.09450000000001</v>
      </c>
      <c r="I469">
        <v>87.809950200000003</v>
      </c>
      <c r="J469">
        <v>0.147893262328715</v>
      </c>
      <c r="K469">
        <v>0.21201012012529899</v>
      </c>
      <c r="L469">
        <v>5</v>
      </c>
    </row>
    <row r="470" spans="1:12" x14ac:dyDescent="0.3">
      <c r="A470" t="s">
        <v>3015</v>
      </c>
      <c r="B470" t="s">
        <v>3016</v>
      </c>
      <c r="C470" t="s">
        <v>650</v>
      </c>
      <c r="D470" t="s">
        <v>3017</v>
      </c>
      <c r="E470" t="s">
        <v>3841</v>
      </c>
      <c r="F470">
        <v>245</v>
      </c>
      <c r="G470">
        <v>243.488</v>
      </c>
      <c r="H470">
        <v>248.09450000000001</v>
      </c>
      <c r="I470">
        <v>87.809950200000003</v>
      </c>
      <c r="J470">
        <v>-5.2459886260133502E-2</v>
      </c>
      <c r="K470">
        <v>-1.2093027093398399E-2</v>
      </c>
      <c r="L470">
        <v>5</v>
      </c>
    </row>
    <row r="471" spans="1:12" x14ac:dyDescent="0.3">
      <c r="A471" t="s">
        <v>3036</v>
      </c>
      <c r="B471" t="s">
        <v>3037</v>
      </c>
      <c r="C471" t="s">
        <v>539</v>
      </c>
      <c r="D471" t="s">
        <v>3038</v>
      </c>
      <c r="E471" t="s">
        <v>3841</v>
      </c>
      <c r="F471">
        <v>978</v>
      </c>
      <c r="G471">
        <v>248.05199999999999</v>
      </c>
      <c r="H471">
        <v>248.09450000000001</v>
      </c>
      <c r="I471">
        <v>87.809950200000003</v>
      </c>
      <c r="J471">
        <v>-4.83999818963452E-4</v>
      </c>
      <c r="K471">
        <v>4.6044116310576699E-2</v>
      </c>
      <c r="L471">
        <v>5</v>
      </c>
    </row>
    <row r="472" spans="1:12" x14ac:dyDescent="0.3">
      <c r="A472" t="s">
        <v>3125</v>
      </c>
      <c r="B472" t="s">
        <v>3126</v>
      </c>
      <c r="C472" t="s">
        <v>1337</v>
      </c>
      <c r="D472" t="s">
        <v>3127</v>
      </c>
      <c r="E472" t="s">
        <v>3841</v>
      </c>
      <c r="F472">
        <v>278</v>
      </c>
      <c r="G472">
        <v>247.976</v>
      </c>
      <c r="H472">
        <v>248.09450000000001</v>
      </c>
      <c r="I472">
        <v>87.809950200000003</v>
      </c>
      <c r="J472">
        <v>-1.3495053775805801E-3</v>
      </c>
      <c r="K472">
        <v>4.5076013133823499E-2</v>
      </c>
      <c r="L472">
        <v>5</v>
      </c>
    </row>
    <row r="473" spans="1:12" x14ac:dyDescent="0.3">
      <c r="A473" t="s">
        <v>3159</v>
      </c>
      <c r="B473" t="s">
        <v>3160</v>
      </c>
      <c r="C473" t="s">
        <v>267</v>
      </c>
      <c r="D473" t="s">
        <v>3161</v>
      </c>
      <c r="E473" t="s">
        <v>3841</v>
      </c>
      <c r="F473">
        <v>325</v>
      </c>
      <c r="G473">
        <v>236.90100000000001</v>
      </c>
      <c r="H473">
        <v>248.09450000000001</v>
      </c>
      <c r="I473">
        <v>87.809950200000003</v>
      </c>
      <c r="J473">
        <v>-0.127474164083969</v>
      </c>
      <c r="K473">
        <v>-9.5999548478583399E-2</v>
      </c>
      <c r="L473">
        <v>5</v>
      </c>
    </row>
    <row r="474" spans="1:12" x14ac:dyDescent="0.3">
      <c r="A474" t="s">
        <v>3216</v>
      </c>
      <c r="B474" t="s">
        <v>3217</v>
      </c>
      <c r="C474" t="s">
        <v>112</v>
      </c>
      <c r="D474" t="s">
        <v>3218</v>
      </c>
      <c r="E474" t="s">
        <v>3841</v>
      </c>
      <c r="F474">
        <v>238</v>
      </c>
      <c r="G474">
        <v>235.624</v>
      </c>
      <c r="H474">
        <v>248.09450000000001</v>
      </c>
      <c r="I474">
        <v>87.809950200000003</v>
      </c>
      <c r="J474">
        <v>-0.14201693511494501</v>
      </c>
      <c r="K474">
        <v>-0.112266229487978</v>
      </c>
      <c r="L474">
        <v>5</v>
      </c>
    </row>
    <row r="475" spans="1:12" x14ac:dyDescent="0.3">
      <c r="A475" t="s">
        <v>3230</v>
      </c>
      <c r="B475" t="s">
        <v>3231</v>
      </c>
      <c r="C475" t="s">
        <v>183</v>
      </c>
      <c r="D475" t="s">
        <v>3232</v>
      </c>
      <c r="E475" t="s">
        <v>3841</v>
      </c>
      <c r="F475">
        <v>246</v>
      </c>
      <c r="G475">
        <v>243.54599999999999</v>
      </c>
      <c r="H475">
        <v>248.09450000000001</v>
      </c>
      <c r="I475">
        <v>87.809950200000003</v>
      </c>
      <c r="J475">
        <v>-5.1799368860136197E-2</v>
      </c>
      <c r="K475">
        <v>-1.1354211511139399E-2</v>
      </c>
      <c r="L475">
        <v>5</v>
      </c>
    </row>
    <row r="476" spans="1:12" x14ac:dyDescent="0.3">
      <c r="A476" t="s">
        <v>3255</v>
      </c>
      <c r="B476" t="s">
        <v>3256</v>
      </c>
      <c r="C476" t="s">
        <v>3257</v>
      </c>
      <c r="D476" t="s">
        <v>3258</v>
      </c>
      <c r="E476" t="s">
        <v>3841</v>
      </c>
      <c r="F476">
        <v>240</v>
      </c>
      <c r="G476">
        <v>229.87</v>
      </c>
      <c r="H476">
        <v>248.09450000000001</v>
      </c>
      <c r="I476">
        <v>87.809950200000003</v>
      </c>
      <c r="J476">
        <v>-0.207544816487095</v>
      </c>
      <c r="K476">
        <v>-0.18556183052795899</v>
      </c>
      <c r="L476">
        <v>5</v>
      </c>
    </row>
    <row r="477" spans="1:12" x14ac:dyDescent="0.3">
      <c r="A477" t="s">
        <v>3265</v>
      </c>
      <c r="B477" t="s">
        <v>3266</v>
      </c>
      <c r="C477" t="s">
        <v>508</v>
      </c>
      <c r="D477" t="s">
        <v>3267</v>
      </c>
      <c r="E477" t="s">
        <v>3841</v>
      </c>
      <c r="F477">
        <v>258</v>
      </c>
      <c r="G477">
        <v>247.84800000000001</v>
      </c>
      <c r="H477">
        <v>248.09450000000001</v>
      </c>
      <c r="I477">
        <v>87.809950200000003</v>
      </c>
      <c r="J477">
        <v>-2.8071989499886701E-3</v>
      </c>
      <c r="K477">
        <v>4.3445523572975597E-2</v>
      </c>
      <c r="L477">
        <v>5</v>
      </c>
    </row>
    <row r="478" spans="1:12" x14ac:dyDescent="0.3">
      <c r="A478" t="s">
        <v>3317</v>
      </c>
      <c r="B478" t="s">
        <v>3318</v>
      </c>
      <c r="C478" t="s">
        <v>508</v>
      </c>
      <c r="D478" t="s">
        <v>3313</v>
      </c>
      <c r="E478" t="s">
        <v>3841</v>
      </c>
      <c r="F478">
        <v>224</v>
      </c>
      <c r="G478">
        <v>244.227</v>
      </c>
      <c r="H478">
        <v>248.09450000000001</v>
      </c>
      <c r="I478">
        <v>87.809950200000003</v>
      </c>
      <c r="J478">
        <v>-4.4043983525684498E-2</v>
      </c>
      <c r="K478">
        <v>-2.6794975194418401E-3</v>
      </c>
      <c r="L478">
        <v>5</v>
      </c>
    </row>
    <row r="479" spans="1:12" x14ac:dyDescent="0.3">
      <c r="A479" t="s">
        <v>3371</v>
      </c>
      <c r="B479" t="s">
        <v>3372</v>
      </c>
      <c r="C479" t="s">
        <v>154</v>
      </c>
      <c r="D479" t="s">
        <v>3373</v>
      </c>
      <c r="E479" t="s">
        <v>3841</v>
      </c>
      <c r="F479">
        <v>242</v>
      </c>
      <c r="G479">
        <v>232.06399999999999</v>
      </c>
      <c r="H479">
        <v>248.09450000000001</v>
      </c>
      <c r="I479">
        <v>87.809950200000003</v>
      </c>
      <c r="J479">
        <v>-0.182559037597541</v>
      </c>
      <c r="K479">
        <v>-0.15761422039905401</v>
      </c>
      <c r="L479">
        <v>5</v>
      </c>
    </row>
    <row r="480" spans="1:12" x14ac:dyDescent="0.3">
      <c r="A480" t="s">
        <v>3396</v>
      </c>
      <c r="B480" t="s">
        <v>3397</v>
      </c>
      <c r="C480" t="s">
        <v>100</v>
      </c>
      <c r="D480" t="s">
        <v>3398</v>
      </c>
      <c r="E480" t="s">
        <v>3841</v>
      </c>
      <c r="F480">
        <v>278</v>
      </c>
      <c r="G480">
        <v>249.38</v>
      </c>
      <c r="H480">
        <v>248.09450000000001</v>
      </c>
      <c r="I480">
        <v>87.809950200000003</v>
      </c>
      <c r="J480">
        <v>1.46395709947688E-2</v>
      </c>
      <c r="K480">
        <v>6.2960445504371507E-2</v>
      </c>
      <c r="L480">
        <v>5</v>
      </c>
    </row>
    <row r="481" spans="1:12" x14ac:dyDescent="0.3">
      <c r="A481" t="s">
        <v>3410</v>
      </c>
      <c r="B481" t="s">
        <v>3411</v>
      </c>
      <c r="C481" t="s">
        <v>263</v>
      </c>
      <c r="D481" t="s">
        <v>3412</v>
      </c>
      <c r="E481" t="s">
        <v>3841</v>
      </c>
      <c r="F481">
        <v>287</v>
      </c>
      <c r="G481">
        <v>256.00400000000002</v>
      </c>
      <c r="H481">
        <v>248.09450000000001</v>
      </c>
      <c r="I481">
        <v>87.809950200000003</v>
      </c>
      <c r="J481">
        <v>9.0075213366879195E-2</v>
      </c>
      <c r="K481">
        <v>0.147338280278239</v>
      </c>
      <c r="L481">
        <v>5</v>
      </c>
    </row>
    <row r="482" spans="1:12" x14ac:dyDescent="0.3">
      <c r="A482" t="s">
        <v>3413</v>
      </c>
      <c r="B482" t="s">
        <v>3414</v>
      </c>
      <c r="C482" t="s">
        <v>978</v>
      </c>
      <c r="D482" t="s">
        <v>3415</v>
      </c>
      <c r="E482" t="s">
        <v>3841</v>
      </c>
      <c r="F482">
        <v>250</v>
      </c>
      <c r="G482">
        <v>238.369</v>
      </c>
      <c r="H482">
        <v>248.09450000000001</v>
      </c>
      <c r="I482">
        <v>87.809950200000003</v>
      </c>
      <c r="J482">
        <v>-0.110756240925416</v>
      </c>
      <c r="K482">
        <v>-7.7299871327611694E-2</v>
      </c>
      <c r="L482">
        <v>5</v>
      </c>
    </row>
    <row r="483" spans="1:12" x14ac:dyDescent="0.3">
      <c r="A483" t="s">
        <v>3447</v>
      </c>
      <c r="B483" t="s">
        <v>3448</v>
      </c>
      <c r="C483" t="s">
        <v>650</v>
      </c>
      <c r="D483" t="s">
        <v>3449</v>
      </c>
      <c r="E483" t="s">
        <v>3841</v>
      </c>
      <c r="F483">
        <v>249</v>
      </c>
      <c r="G483">
        <v>246.19200000000001</v>
      </c>
      <c r="H483">
        <v>248.09450000000001</v>
      </c>
      <c r="I483">
        <v>87.809950200000003</v>
      </c>
      <c r="J483">
        <v>-2.1666109543016E-2</v>
      </c>
      <c r="K483">
        <v>2.2351064879509001E-2</v>
      </c>
      <c r="L483">
        <v>5</v>
      </c>
    </row>
    <row r="484" spans="1:12" x14ac:dyDescent="0.3">
      <c r="A484" t="s">
        <v>3495</v>
      </c>
      <c r="B484" t="s">
        <v>3496</v>
      </c>
      <c r="C484" t="s">
        <v>190</v>
      </c>
      <c r="D484" t="s">
        <v>3497</v>
      </c>
      <c r="E484" t="s">
        <v>3841</v>
      </c>
      <c r="F484">
        <v>267</v>
      </c>
      <c r="G484">
        <v>254.67500000000001</v>
      </c>
      <c r="H484">
        <v>248.09450000000001</v>
      </c>
      <c r="I484">
        <v>87.809950200000003</v>
      </c>
      <c r="J484">
        <v>7.4940254322112501E-2</v>
      </c>
      <c r="K484">
        <v>0.13040921288474999</v>
      </c>
      <c r="L484">
        <v>5</v>
      </c>
    </row>
    <row r="485" spans="1:12" x14ac:dyDescent="0.3">
      <c r="A485" t="s">
        <v>3565</v>
      </c>
      <c r="B485" t="s">
        <v>3566</v>
      </c>
      <c r="C485" t="s">
        <v>41</v>
      </c>
      <c r="D485" t="s">
        <v>3567</v>
      </c>
      <c r="E485" t="s">
        <v>3841</v>
      </c>
      <c r="F485">
        <v>262</v>
      </c>
      <c r="G485">
        <v>258.976</v>
      </c>
      <c r="H485">
        <v>248.09450000000001</v>
      </c>
      <c r="I485">
        <v>87.809950200000003</v>
      </c>
      <c r="J485">
        <v>0.123921036001226</v>
      </c>
      <c r="K485">
        <v>0.18519620976917101</v>
      </c>
      <c r="L485">
        <v>5</v>
      </c>
    </row>
    <row r="486" spans="1:12" x14ac:dyDescent="0.3">
      <c r="A486" t="s">
        <v>3646</v>
      </c>
      <c r="B486" t="s">
        <v>3647</v>
      </c>
      <c r="C486" t="s">
        <v>3648</v>
      </c>
      <c r="D486" t="s">
        <v>3649</v>
      </c>
      <c r="E486" t="s">
        <v>3841</v>
      </c>
      <c r="F486">
        <v>261</v>
      </c>
      <c r="G486">
        <v>250.95599999999999</v>
      </c>
      <c r="H486">
        <v>248.09450000000001</v>
      </c>
      <c r="I486">
        <v>87.809950200000003</v>
      </c>
      <c r="J486">
        <v>3.2587423105041299E-2</v>
      </c>
      <c r="K486">
        <v>8.30358482223085E-2</v>
      </c>
      <c r="L486">
        <v>5</v>
      </c>
    </row>
    <row r="487" spans="1:12" x14ac:dyDescent="0.3">
      <c r="A487" t="s">
        <v>3660</v>
      </c>
      <c r="B487" t="s">
        <v>3661</v>
      </c>
      <c r="C487" t="s">
        <v>211</v>
      </c>
      <c r="D487" t="s">
        <v>3662</v>
      </c>
      <c r="E487" t="s">
        <v>3841</v>
      </c>
      <c r="F487">
        <v>234</v>
      </c>
      <c r="G487">
        <v>255.828</v>
      </c>
      <c r="H487">
        <v>248.09450000000001</v>
      </c>
      <c r="I487">
        <v>87.809950200000003</v>
      </c>
      <c r="J487">
        <v>8.8070884704818206E-2</v>
      </c>
      <c r="K487">
        <v>0.145096357132074</v>
      </c>
      <c r="L487">
        <v>5</v>
      </c>
    </row>
    <row r="488" spans="1:12" x14ac:dyDescent="0.3">
      <c r="A488" t="s">
        <v>3669</v>
      </c>
      <c r="B488" t="s">
        <v>3670</v>
      </c>
      <c r="C488" t="s">
        <v>100</v>
      </c>
      <c r="D488" t="s">
        <v>3668</v>
      </c>
      <c r="E488" t="s">
        <v>3841</v>
      </c>
      <c r="F488">
        <v>293</v>
      </c>
      <c r="G488">
        <v>227.62899999999999</v>
      </c>
      <c r="H488">
        <v>248.09450000000001</v>
      </c>
      <c r="I488">
        <v>87.809950200000003</v>
      </c>
      <c r="J488">
        <v>-0.23306584223526899</v>
      </c>
      <c r="K488">
        <v>-0.21410813604248799</v>
      </c>
      <c r="L488">
        <v>5</v>
      </c>
    </row>
    <row r="489" spans="1:12" x14ac:dyDescent="0.3">
      <c r="A489" t="s">
        <v>3689</v>
      </c>
      <c r="B489" t="s">
        <v>3690</v>
      </c>
      <c r="C489" t="s">
        <v>584</v>
      </c>
      <c r="D489" t="s">
        <v>3691</v>
      </c>
      <c r="E489" t="s">
        <v>3841</v>
      </c>
      <c r="F489">
        <v>264</v>
      </c>
      <c r="G489">
        <v>254.06399999999999</v>
      </c>
      <c r="H489">
        <v>248.09450000000001</v>
      </c>
      <c r="I489">
        <v>87.809950200000003</v>
      </c>
      <c r="J489">
        <v>6.7982045160071294E-2</v>
      </c>
      <c r="K489">
        <v>0.122626172871641</v>
      </c>
      <c r="L489">
        <v>5</v>
      </c>
    </row>
    <row r="490" spans="1:12" x14ac:dyDescent="0.3">
      <c r="A490" t="s">
        <v>3692</v>
      </c>
      <c r="B490" t="s">
        <v>3693</v>
      </c>
      <c r="C490" t="s">
        <v>179</v>
      </c>
      <c r="D490" t="s">
        <v>3694</v>
      </c>
      <c r="E490" t="s">
        <v>3841</v>
      </c>
      <c r="F490">
        <v>231</v>
      </c>
      <c r="G490">
        <v>228.84</v>
      </c>
      <c r="H490">
        <v>248.09450000000001</v>
      </c>
      <c r="I490">
        <v>87.809950200000003</v>
      </c>
      <c r="J490">
        <v>-0.21927469445256501</v>
      </c>
      <c r="K490">
        <v>-0.19868217621290499</v>
      </c>
      <c r="L490">
        <v>5</v>
      </c>
    </row>
    <row r="491" spans="1:12" x14ac:dyDescent="0.3">
      <c r="A491" t="s">
        <v>3713</v>
      </c>
      <c r="B491" t="s">
        <v>3714</v>
      </c>
      <c r="C491" t="s">
        <v>183</v>
      </c>
      <c r="D491" t="s">
        <v>3715</v>
      </c>
      <c r="E491" t="s">
        <v>3841</v>
      </c>
      <c r="F491">
        <v>238</v>
      </c>
      <c r="G491">
        <v>234.88</v>
      </c>
      <c r="H491">
        <v>248.09450000000001</v>
      </c>
      <c r="I491">
        <v>87.809950200000003</v>
      </c>
      <c r="J491">
        <v>-0.150489779004567</v>
      </c>
      <c r="K491">
        <v>-0.121743450060405</v>
      </c>
      <c r="L491">
        <v>5</v>
      </c>
    </row>
    <row r="492" spans="1:12" x14ac:dyDescent="0.3">
      <c r="A492" t="s">
        <v>3716</v>
      </c>
      <c r="B492" t="s">
        <v>3717</v>
      </c>
      <c r="C492" t="s">
        <v>2636</v>
      </c>
      <c r="D492" t="s">
        <v>3718</v>
      </c>
      <c r="E492" t="s">
        <v>3841</v>
      </c>
      <c r="F492">
        <v>359</v>
      </c>
      <c r="G492">
        <v>237.489</v>
      </c>
      <c r="H492">
        <v>248.09450000000001</v>
      </c>
      <c r="I492">
        <v>87.809950200000003</v>
      </c>
      <c r="J492">
        <v>-0.12077788423572</v>
      </c>
      <c r="K492">
        <v>-8.8509487058439501E-2</v>
      </c>
      <c r="L492">
        <v>5</v>
      </c>
    </row>
    <row r="493" spans="1:12" x14ac:dyDescent="0.3">
      <c r="A493" t="s">
        <v>3725</v>
      </c>
      <c r="B493" t="s">
        <v>3726</v>
      </c>
      <c r="C493" t="s">
        <v>150</v>
      </c>
      <c r="D493" t="s">
        <v>3727</v>
      </c>
      <c r="E493" t="s">
        <v>3841</v>
      </c>
      <c r="F493">
        <v>291</v>
      </c>
      <c r="G493">
        <v>255.08699999999999</v>
      </c>
      <c r="H493">
        <v>248.09450000000001</v>
      </c>
      <c r="I493">
        <v>87.809950200000003</v>
      </c>
      <c r="J493">
        <v>7.9632205508300205E-2</v>
      </c>
      <c r="K493">
        <v>0.13565735115872901</v>
      </c>
      <c r="L493">
        <v>5</v>
      </c>
    </row>
    <row r="494" spans="1:12" x14ac:dyDescent="0.3">
      <c r="A494" t="s">
        <v>3735</v>
      </c>
      <c r="B494" t="s">
        <v>3736</v>
      </c>
      <c r="C494" t="s">
        <v>197</v>
      </c>
      <c r="D494" t="s">
        <v>3737</v>
      </c>
      <c r="E494" t="s">
        <v>3841</v>
      </c>
      <c r="F494">
        <v>262</v>
      </c>
      <c r="G494">
        <v>257.04000000000002</v>
      </c>
      <c r="H494">
        <v>248.09450000000001</v>
      </c>
      <c r="I494">
        <v>87.809950200000003</v>
      </c>
      <c r="J494">
        <v>0.101873420718556</v>
      </c>
      <c r="K494">
        <v>0.16053505516135</v>
      </c>
      <c r="L494">
        <v>5</v>
      </c>
    </row>
    <row r="495" spans="1:12" x14ac:dyDescent="0.3">
      <c r="A495" t="s">
        <v>3751</v>
      </c>
      <c r="B495" t="s">
        <v>3752</v>
      </c>
      <c r="C495" t="s">
        <v>179</v>
      </c>
      <c r="D495" t="s">
        <v>3753</v>
      </c>
      <c r="E495" t="s">
        <v>3841</v>
      </c>
      <c r="F495">
        <v>233</v>
      </c>
      <c r="G495">
        <v>250.87299999999999</v>
      </c>
      <c r="H495">
        <v>248.09450000000001</v>
      </c>
      <c r="I495">
        <v>87.809950200000003</v>
      </c>
      <c r="J495">
        <v>3.1642199929183101E-2</v>
      </c>
      <c r="K495">
        <v>8.1978577647696393E-2</v>
      </c>
      <c r="L495">
        <v>5</v>
      </c>
    </row>
    <row r="496" spans="1:12" x14ac:dyDescent="0.3">
      <c r="A496" t="s">
        <v>19</v>
      </c>
      <c r="B496" t="s">
        <v>20</v>
      </c>
      <c r="C496" t="s">
        <v>21</v>
      </c>
      <c r="D496" t="s">
        <v>22</v>
      </c>
      <c r="E496" t="s">
        <v>3841</v>
      </c>
      <c r="F496">
        <v>284</v>
      </c>
      <c r="G496">
        <v>222.07499999999999</v>
      </c>
      <c r="H496">
        <v>248.09450000000001</v>
      </c>
      <c r="I496">
        <v>87.809950200000003</v>
      </c>
      <c r="J496">
        <v>-0.29631607740053101</v>
      </c>
      <c r="K496">
        <v>-0.28485609714364402</v>
      </c>
      <c r="L496">
        <v>4</v>
      </c>
    </row>
    <row r="497" spans="1:12" x14ac:dyDescent="0.3">
      <c r="A497" t="s">
        <v>31</v>
      </c>
      <c r="B497" t="s">
        <v>32</v>
      </c>
      <c r="C497" t="s">
        <v>33</v>
      </c>
      <c r="D497" t="s">
        <v>34</v>
      </c>
      <c r="E497" t="s">
        <v>3841</v>
      </c>
      <c r="F497">
        <v>224</v>
      </c>
      <c r="G497">
        <v>200.416</v>
      </c>
      <c r="H497">
        <v>248.09450000000001</v>
      </c>
      <c r="I497">
        <v>87.809950200000003</v>
      </c>
      <c r="J497">
        <v>-0.54297377337539998</v>
      </c>
      <c r="K497">
        <v>-0.56075276431864396</v>
      </c>
      <c r="L497">
        <v>4</v>
      </c>
    </row>
    <row r="498" spans="1:12" x14ac:dyDescent="0.3">
      <c r="A498" t="s">
        <v>43</v>
      </c>
      <c r="B498" t="s">
        <v>44</v>
      </c>
      <c r="C498" t="s">
        <v>45</v>
      </c>
      <c r="D498" t="s">
        <v>46</v>
      </c>
      <c r="E498" t="s">
        <v>3841</v>
      </c>
      <c r="F498">
        <v>222</v>
      </c>
      <c r="G498">
        <v>224.232</v>
      </c>
      <c r="H498">
        <v>248.09450000000001</v>
      </c>
      <c r="I498">
        <v>87.809950200000003</v>
      </c>
      <c r="J498">
        <v>-0.27175166305925103</v>
      </c>
      <c r="K498">
        <v>-0.25737980040342201</v>
      </c>
      <c r="L498">
        <v>4</v>
      </c>
    </row>
    <row r="499" spans="1:12" x14ac:dyDescent="0.3">
      <c r="A499" t="s">
        <v>55</v>
      </c>
      <c r="B499" t="s">
        <v>56</v>
      </c>
      <c r="C499" t="s">
        <v>57</v>
      </c>
      <c r="D499" t="s">
        <v>58</v>
      </c>
      <c r="E499" t="s">
        <v>3841</v>
      </c>
      <c r="F499">
        <v>220</v>
      </c>
      <c r="G499">
        <v>216.976</v>
      </c>
      <c r="H499">
        <v>248.09450000000001</v>
      </c>
      <c r="I499">
        <v>87.809950200000003</v>
      </c>
      <c r="J499">
        <v>-0.35438466744512498</v>
      </c>
      <c r="K499">
        <v>-0.34980817738397502</v>
      </c>
      <c r="L499">
        <v>4</v>
      </c>
    </row>
    <row r="500" spans="1:12" x14ac:dyDescent="0.3">
      <c r="A500" t="s">
        <v>82</v>
      </c>
      <c r="B500" t="s">
        <v>83</v>
      </c>
      <c r="C500" t="s">
        <v>84</v>
      </c>
      <c r="D500" t="s">
        <v>85</v>
      </c>
      <c r="E500" t="s">
        <v>3841</v>
      </c>
      <c r="F500">
        <v>223</v>
      </c>
      <c r="G500">
        <v>206.739</v>
      </c>
      <c r="H500">
        <v>248.09450000000001</v>
      </c>
      <c r="I500">
        <v>87.809950200000003</v>
      </c>
      <c r="J500">
        <v>-0.47096598854465599</v>
      </c>
      <c r="K500">
        <v>-0.48020912765270701</v>
      </c>
      <c r="L500">
        <v>4</v>
      </c>
    </row>
    <row r="501" spans="1:12" x14ac:dyDescent="0.3">
      <c r="A501" t="s">
        <v>86</v>
      </c>
      <c r="B501" t="s">
        <v>87</v>
      </c>
      <c r="C501" t="s">
        <v>88</v>
      </c>
      <c r="D501" t="s">
        <v>89</v>
      </c>
      <c r="E501" t="s">
        <v>3841</v>
      </c>
      <c r="F501">
        <v>235</v>
      </c>
      <c r="G501">
        <v>226.792</v>
      </c>
      <c r="H501">
        <v>248.09450000000001</v>
      </c>
      <c r="I501">
        <v>87.809950200000003</v>
      </c>
      <c r="J501">
        <v>-0.24259779161109199</v>
      </c>
      <c r="K501">
        <v>-0.224770009186468</v>
      </c>
      <c r="L501">
        <v>4</v>
      </c>
    </row>
    <row r="502" spans="1:12" x14ac:dyDescent="0.3">
      <c r="A502" t="s">
        <v>235</v>
      </c>
      <c r="B502" t="s">
        <v>236</v>
      </c>
      <c r="C502" t="s">
        <v>53</v>
      </c>
      <c r="D502" t="s">
        <v>237</v>
      </c>
      <c r="E502" t="s">
        <v>3841</v>
      </c>
      <c r="F502">
        <v>217</v>
      </c>
      <c r="G502">
        <v>214.51599999999999</v>
      </c>
      <c r="H502">
        <v>248.09450000000001</v>
      </c>
      <c r="I502">
        <v>87.809950200000003</v>
      </c>
      <c r="J502">
        <v>-0.38239971578984</v>
      </c>
      <c r="K502">
        <v>-0.38114414863151702</v>
      </c>
      <c r="L502">
        <v>4</v>
      </c>
    </row>
    <row r="503" spans="1:12" x14ac:dyDescent="0.3">
      <c r="A503" t="s">
        <v>280</v>
      </c>
      <c r="B503" t="s">
        <v>281</v>
      </c>
      <c r="C503" t="s">
        <v>158</v>
      </c>
      <c r="D503" t="s">
        <v>282</v>
      </c>
      <c r="E503" t="s">
        <v>3841</v>
      </c>
      <c r="F503">
        <v>209</v>
      </c>
      <c r="G503">
        <v>207.05600000000001</v>
      </c>
      <c r="H503">
        <v>248.09450000000001</v>
      </c>
      <c r="I503">
        <v>87.809950200000003</v>
      </c>
      <c r="J503">
        <v>-0.46735591930673898</v>
      </c>
      <c r="K503">
        <v>-0.47617111834967002</v>
      </c>
      <c r="L503">
        <v>4</v>
      </c>
    </row>
    <row r="504" spans="1:12" x14ac:dyDescent="0.3">
      <c r="A504" t="s">
        <v>283</v>
      </c>
      <c r="B504" t="s">
        <v>284</v>
      </c>
      <c r="C504" t="s">
        <v>285</v>
      </c>
      <c r="D504" t="s">
        <v>286</v>
      </c>
      <c r="E504" t="s">
        <v>3841</v>
      </c>
      <c r="F504">
        <v>206</v>
      </c>
      <c r="G504">
        <v>195.20099999999999</v>
      </c>
      <c r="H504">
        <v>248.09450000000001</v>
      </c>
      <c r="I504">
        <v>87.809950200000003</v>
      </c>
      <c r="J504">
        <v>-0.60236339821998897</v>
      </c>
      <c r="K504">
        <v>-0.62718247572349295</v>
      </c>
      <c r="L504">
        <v>4</v>
      </c>
    </row>
    <row r="505" spans="1:12" x14ac:dyDescent="0.3">
      <c r="A505" t="s">
        <v>324</v>
      </c>
      <c r="B505" t="s">
        <v>325</v>
      </c>
      <c r="C505" t="s">
        <v>259</v>
      </c>
      <c r="D505" t="s">
        <v>326</v>
      </c>
      <c r="E505" t="s">
        <v>3841</v>
      </c>
      <c r="F505">
        <v>232</v>
      </c>
      <c r="G505">
        <v>224.11600000000001</v>
      </c>
      <c r="H505">
        <v>248.09450000000001</v>
      </c>
      <c r="I505">
        <v>87.809950200000003</v>
      </c>
      <c r="J505">
        <v>-0.27307269785924498</v>
      </c>
      <c r="K505">
        <v>-0.25885743156794</v>
      </c>
      <c r="L505">
        <v>4</v>
      </c>
    </row>
    <row r="506" spans="1:12" x14ac:dyDescent="0.3">
      <c r="A506" t="s">
        <v>365</v>
      </c>
      <c r="B506" t="s">
        <v>366</v>
      </c>
      <c r="C506" t="s">
        <v>356</v>
      </c>
      <c r="D506" t="s">
        <v>367</v>
      </c>
      <c r="E506" t="s">
        <v>3841</v>
      </c>
      <c r="F506">
        <v>224</v>
      </c>
      <c r="G506">
        <v>200.99600000000001</v>
      </c>
      <c r="H506">
        <v>248.09450000000001</v>
      </c>
      <c r="I506">
        <v>87.809950200000003</v>
      </c>
      <c r="J506">
        <v>-0.53636859937542702</v>
      </c>
      <c r="K506">
        <v>-0.55336460849605296</v>
      </c>
      <c r="L506">
        <v>4</v>
      </c>
    </row>
    <row r="507" spans="1:12" x14ac:dyDescent="0.3">
      <c r="A507" t="s">
        <v>399</v>
      </c>
      <c r="B507" t="s">
        <v>400</v>
      </c>
      <c r="C507" t="s">
        <v>158</v>
      </c>
      <c r="D507" t="s">
        <v>401</v>
      </c>
      <c r="E507" t="s">
        <v>3841</v>
      </c>
      <c r="F507">
        <v>217</v>
      </c>
      <c r="G507">
        <v>194.32</v>
      </c>
      <c r="H507">
        <v>248.09450000000001</v>
      </c>
      <c r="I507">
        <v>87.809950200000003</v>
      </c>
      <c r="J507">
        <v>-0.61239642976132802</v>
      </c>
      <c r="K507">
        <v>-0.63840482965401502</v>
      </c>
      <c r="L507">
        <v>4</v>
      </c>
    </row>
    <row r="508" spans="1:12" x14ac:dyDescent="0.3">
      <c r="A508" t="s">
        <v>415</v>
      </c>
      <c r="B508" t="s">
        <v>416</v>
      </c>
      <c r="C508" t="s">
        <v>417</v>
      </c>
      <c r="D508" t="s">
        <v>418</v>
      </c>
      <c r="E508" t="s">
        <v>3841</v>
      </c>
      <c r="F508">
        <v>230</v>
      </c>
      <c r="G508">
        <v>216.99100000000001</v>
      </c>
      <c r="H508">
        <v>248.09450000000001</v>
      </c>
      <c r="I508">
        <v>87.809950200000003</v>
      </c>
      <c r="J508">
        <v>-0.35421384397960798</v>
      </c>
      <c r="K508">
        <v>-0.34961710438856303</v>
      </c>
      <c r="L508">
        <v>4</v>
      </c>
    </row>
    <row r="509" spans="1:12" x14ac:dyDescent="0.3">
      <c r="A509" t="s">
        <v>419</v>
      </c>
      <c r="B509" t="s">
        <v>420</v>
      </c>
      <c r="C509" t="s">
        <v>421</v>
      </c>
      <c r="D509" t="s">
        <v>422</v>
      </c>
      <c r="E509" t="s">
        <v>3841</v>
      </c>
      <c r="F509">
        <v>234</v>
      </c>
      <c r="G509">
        <v>208.72800000000001</v>
      </c>
      <c r="H509">
        <v>248.09450000000001</v>
      </c>
      <c r="I509">
        <v>87.809950200000003</v>
      </c>
      <c r="J509">
        <v>-0.44831479701716098</v>
      </c>
      <c r="K509">
        <v>-0.45487284846109799</v>
      </c>
      <c r="L509">
        <v>4</v>
      </c>
    </row>
    <row r="510" spans="1:12" x14ac:dyDescent="0.3">
      <c r="A510" t="s">
        <v>464</v>
      </c>
      <c r="B510" t="s">
        <v>465</v>
      </c>
      <c r="C510" t="s">
        <v>278</v>
      </c>
      <c r="D510" t="s">
        <v>466</v>
      </c>
      <c r="E510" t="s">
        <v>3841</v>
      </c>
      <c r="F510">
        <v>224</v>
      </c>
      <c r="G510">
        <v>221.40799999999999</v>
      </c>
      <c r="H510">
        <v>248.09450000000001</v>
      </c>
      <c r="I510">
        <v>87.809950200000003</v>
      </c>
      <c r="J510">
        <v>-0.3039120275005</v>
      </c>
      <c r="K510">
        <v>-0.29335247633962402</v>
      </c>
      <c r="L510">
        <v>4</v>
      </c>
    </row>
    <row r="511" spans="1:12" x14ac:dyDescent="0.3">
      <c r="A511" t="s">
        <v>500</v>
      </c>
      <c r="B511" t="s">
        <v>501</v>
      </c>
      <c r="C511" t="s">
        <v>179</v>
      </c>
      <c r="D511" t="s">
        <v>499</v>
      </c>
      <c r="E511" t="s">
        <v>3841</v>
      </c>
      <c r="F511">
        <v>212</v>
      </c>
      <c r="G511">
        <v>212</v>
      </c>
      <c r="H511">
        <v>248.09450000000001</v>
      </c>
      <c r="I511">
        <v>87.809950200000003</v>
      </c>
      <c r="J511">
        <v>-0.41105250507248298</v>
      </c>
      <c r="K511">
        <v>-0.413193459061929</v>
      </c>
      <c r="L511">
        <v>4</v>
      </c>
    </row>
    <row r="512" spans="1:12" x14ac:dyDescent="0.3">
      <c r="A512" t="s">
        <v>552</v>
      </c>
      <c r="B512" t="s">
        <v>553</v>
      </c>
      <c r="C512" t="s">
        <v>33</v>
      </c>
      <c r="D512" t="s">
        <v>554</v>
      </c>
      <c r="E512" t="s">
        <v>3841</v>
      </c>
      <c r="F512">
        <v>249</v>
      </c>
      <c r="G512">
        <v>222.43199999999999</v>
      </c>
      <c r="H512">
        <v>248.09450000000001</v>
      </c>
      <c r="I512">
        <v>87.809950200000003</v>
      </c>
      <c r="J512">
        <v>-0.29225047892123701</v>
      </c>
      <c r="K512">
        <v>-0.28030855985284198</v>
      </c>
      <c r="L512">
        <v>4</v>
      </c>
    </row>
    <row r="513" spans="1:12" x14ac:dyDescent="0.3">
      <c r="A513" t="s">
        <v>564</v>
      </c>
      <c r="B513" t="s">
        <v>565</v>
      </c>
      <c r="C513" t="s">
        <v>566</v>
      </c>
      <c r="D513" t="s">
        <v>563</v>
      </c>
      <c r="E513" t="s">
        <v>3841</v>
      </c>
      <c r="F513">
        <v>230</v>
      </c>
      <c r="G513">
        <v>220.41</v>
      </c>
      <c r="H513">
        <v>248.09450000000001</v>
      </c>
      <c r="I513">
        <v>87.809950200000003</v>
      </c>
      <c r="J513">
        <v>-0.31527748207286899</v>
      </c>
      <c r="K513">
        <v>-0.30606519963435802</v>
      </c>
      <c r="L513">
        <v>4</v>
      </c>
    </row>
    <row r="514" spans="1:12" x14ac:dyDescent="0.3">
      <c r="A514" t="s">
        <v>625</v>
      </c>
      <c r="B514" t="s">
        <v>626</v>
      </c>
      <c r="C514" t="s">
        <v>627</v>
      </c>
      <c r="D514" t="s">
        <v>628</v>
      </c>
      <c r="E514" t="s">
        <v>3841</v>
      </c>
      <c r="F514">
        <v>201</v>
      </c>
      <c r="G514">
        <v>201.79599999999999</v>
      </c>
      <c r="H514">
        <v>248.09450000000001</v>
      </c>
      <c r="I514">
        <v>87.809950200000003</v>
      </c>
      <c r="J514">
        <v>-0.52725801454787802</v>
      </c>
      <c r="K514">
        <v>-0.54317404874075503</v>
      </c>
      <c r="L514">
        <v>4</v>
      </c>
    </row>
    <row r="515" spans="1:12" x14ac:dyDescent="0.3">
      <c r="A515" t="s">
        <v>635</v>
      </c>
      <c r="B515" t="s">
        <v>636</v>
      </c>
      <c r="C515" t="s">
        <v>92</v>
      </c>
      <c r="D515" t="s">
        <v>637</v>
      </c>
      <c r="E515" t="s">
        <v>3841</v>
      </c>
      <c r="F515">
        <v>203</v>
      </c>
      <c r="G515">
        <v>203</v>
      </c>
      <c r="H515">
        <v>248.09450000000001</v>
      </c>
      <c r="I515">
        <v>87.809950200000003</v>
      </c>
      <c r="J515">
        <v>-0.51354658438241496</v>
      </c>
      <c r="K515">
        <v>-0.527837256309032</v>
      </c>
      <c r="L515">
        <v>4</v>
      </c>
    </row>
    <row r="516" spans="1:12" x14ac:dyDescent="0.3">
      <c r="A516" t="s">
        <v>771</v>
      </c>
      <c r="B516" t="s">
        <v>772</v>
      </c>
      <c r="C516" t="s">
        <v>211</v>
      </c>
      <c r="D516" t="s">
        <v>773</v>
      </c>
      <c r="E516" t="s">
        <v>3841</v>
      </c>
      <c r="F516">
        <v>287</v>
      </c>
      <c r="G516">
        <v>219.762</v>
      </c>
      <c r="H516">
        <v>248.09450000000001</v>
      </c>
      <c r="I516">
        <v>87.809950200000003</v>
      </c>
      <c r="J516">
        <v>-0.32265705578318399</v>
      </c>
      <c r="K516">
        <v>-0.31431955303615</v>
      </c>
      <c r="L516">
        <v>4</v>
      </c>
    </row>
    <row r="517" spans="1:12" x14ac:dyDescent="0.3">
      <c r="A517" t="s">
        <v>777</v>
      </c>
      <c r="B517" t="s">
        <v>778</v>
      </c>
      <c r="C517" t="s">
        <v>482</v>
      </c>
      <c r="D517" t="s">
        <v>779</v>
      </c>
      <c r="E517" t="s">
        <v>3841</v>
      </c>
      <c r="F517">
        <v>217</v>
      </c>
      <c r="G517">
        <v>193.56399999999999</v>
      </c>
      <c r="H517">
        <v>248.09450000000001</v>
      </c>
      <c r="I517">
        <v>87.809950200000003</v>
      </c>
      <c r="J517">
        <v>-0.62100593242336199</v>
      </c>
      <c r="K517">
        <v>-0.64803490862277202</v>
      </c>
      <c r="L517">
        <v>4</v>
      </c>
    </row>
    <row r="518" spans="1:12" x14ac:dyDescent="0.3">
      <c r="A518" t="s">
        <v>827</v>
      </c>
      <c r="B518" t="s">
        <v>828</v>
      </c>
      <c r="C518" t="s">
        <v>293</v>
      </c>
      <c r="D518" t="s">
        <v>829</v>
      </c>
      <c r="E518" t="s">
        <v>3841</v>
      </c>
      <c r="F518">
        <v>208</v>
      </c>
      <c r="G518">
        <v>206.98</v>
      </c>
      <c r="H518">
        <v>248.09450000000001</v>
      </c>
      <c r="I518">
        <v>87.809950200000003</v>
      </c>
      <c r="J518">
        <v>-0.46822142486535701</v>
      </c>
      <c r="K518">
        <v>-0.47713922152642402</v>
      </c>
      <c r="L518">
        <v>4</v>
      </c>
    </row>
    <row r="519" spans="1:12" x14ac:dyDescent="0.3">
      <c r="A519" t="s">
        <v>882</v>
      </c>
      <c r="B519" t="s">
        <v>883</v>
      </c>
      <c r="C519" t="s">
        <v>680</v>
      </c>
      <c r="D519" t="s">
        <v>884</v>
      </c>
      <c r="E519" t="s">
        <v>3841</v>
      </c>
      <c r="F519">
        <v>211</v>
      </c>
      <c r="G519">
        <v>202.74700000000001</v>
      </c>
      <c r="H519">
        <v>248.09450000000001</v>
      </c>
      <c r="I519">
        <v>87.809950200000003</v>
      </c>
      <c r="J519">
        <v>-0.51642780683412803</v>
      </c>
      <c r="K519">
        <v>-0.53106002083164405</v>
      </c>
      <c r="L519">
        <v>4</v>
      </c>
    </row>
    <row r="520" spans="1:12" x14ac:dyDescent="0.3">
      <c r="A520" t="s">
        <v>966</v>
      </c>
      <c r="B520" t="s">
        <v>967</v>
      </c>
      <c r="C520" t="s">
        <v>504</v>
      </c>
      <c r="D520" t="s">
        <v>968</v>
      </c>
      <c r="E520" t="s">
        <v>3841</v>
      </c>
      <c r="F520">
        <v>239</v>
      </c>
      <c r="G520">
        <v>207.81100000000001</v>
      </c>
      <c r="H520">
        <v>248.09450000000001</v>
      </c>
      <c r="I520">
        <v>87.809950200000003</v>
      </c>
      <c r="J520">
        <v>-0.45875780487573897</v>
      </c>
      <c r="K520">
        <v>-0.46655377758060801</v>
      </c>
      <c r="L520">
        <v>4</v>
      </c>
    </row>
    <row r="521" spans="1:12" x14ac:dyDescent="0.3">
      <c r="A521" t="s">
        <v>984</v>
      </c>
      <c r="B521" t="s">
        <v>985</v>
      </c>
      <c r="C521" t="s">
        <v>88</v>
      </c>
      <c r="D521" t="s">
        <v>986</v>
      </c>
      <c r="E521" t="s">
        <v>3841</v>
      </c>
      <c r="F521">
        <v>221</v>
      </c>
      <c r="G521">
        <v>215.27600000000001</v>
      </c>
      <c r="H521">
        <v>248.09450000000001</v>
      </c>
      <c r="I521">
        <v>87.809950200000003</v>
      </c>
      <c r="J521">
        <v>-0.37374466020366798</v>
      </c>
      <c r="K521">
        <v>-0.37146311686398298</v>
      </c>
      <c r="L521">
        <v>4</v>
      </c>
    </row>
    <row r="522" spans="1:12" x14ac:dyDescent="0.3">
      <c r="A522" t="s">
        <v>998</v>
      </c>
      <c r="B522" t="s">
        <v>999</v>
      </c>
      <c r="C522" t="s">
        <v>1000</v>
      </c>
      <c r="D522" t="s">
        <v>1001</v>
      </c>
      <c r="E522" t="s">
        <v>3841</v>
      </c>
      <c r="F522">
        <v>205</v>
      </c>
      <c r="G522">
        <v>209.25899999999999</v>
      </c>
      <c r="H522">
        <v>248.09450000000001</v>
      </c>
      <c r="I522">
        <v>87.809950200000003</v>
      </c>
      <c r="J522">
        <v>-0.44226764633787502</v>
      </c>
      <c r="K522">
        <v>-0.44810886442351899</v>
      </c>
      <c r="L522">
        <v>4</v>
      </c>
    </row>
    <row r="523" spans="1:12" x14ac:dyDescent="0.3">
      <c r="A523" t="s">
        <v>1084</v>
      </c>
      <c r="B523" t="s">
        <v>1085</v>
      </c>
      <c r="C523" t="s">
        <v>1086</v>
      </c>
      <c r="D523" t="s">
        <v>1087</v>
      </c>
      <c r="E523" t="s">
        <v>3841</v>
      </c>
      <c r="F523">
        <v>211</v>
      </c>
      <c r="G523">
        <v>211</v>
      </c>
      <c r="H523">
        <v>248.09450000000001</v>
      </c>
      <c r="I523">
        <v>87.809950200000003</v>
      </c>
      <c r="J523">
        <v>-0.42244073610692001</v>
      </c>
      <c r="K523">
        <v>-0.42593165875605099</v>
      </c>
      <c r="L523">
        <v>4</v>
      </c>
    </row>
    <row r="524" spans="1:12" x14ac:dyDescent="0.3">
      <c r="A524" t="s">
        <v>1110</v>
      </c>
      <c r="B524" t="s">
        <v>1111</v>
      </c>
      <c r="C524" t="s">
        <v>1112</v>
      </c>
      <c r="D524" t="s">
        <v>1113</v>
      </c>
      <c r="E524" t="s">
        <v>3841</v>
      </c>
      <c r="F524">
        <v>276</v>
      </c>
      <c r="G524">
        <v>223.02600000000001</v>
      </c>
      <c r="H524">
        <v>248.09450000000001</v>
      </c>
      <c r="I524">
        <v>87.809950200000003</v>
      </c>
      <c r="J524">
        <v>-0.28548586968678202</v>
      </c>
      <c r="K524">
        <v>-0.27274206923453398</v>
      </c>
      <c r="L524">
        <v>4</v>
      </c>
    </row>
    <row r="525" spans="1:12" x14ac:dyDescent="0.3">
      <c r="A525" t="s">
        <v>1118</v>
      </c>
      <c r="B525" t="s">
        <v>1119</v>
      </c>
      <c r="C525" t="s">
        <v>225</v>
      </c>
      <c r="D525" t="s">
        <v>1120</v>
      </c>
      <c r="E525" t="s">
        <v>3841</v>
      </c>
      <c r="F525">
        <v>245</v>
      </c>
      <c r="G525">
        <v>218.54</v>
      </c>
      <c r="H525">
        <v>248.09450000000001</v>
      </c>
      <c r="I525">
        <v>87.809950200000003</v>
      </c>
      <c r="J525">
        <v>-0.33657347410726601</v>
      </c>
      <c r="K525">
        <v>-0.32988563306236701</v>
      </c>
      <c r="L525">
        <v>4</v>
      </c>
    </row>
    <row r="526" spans="1:12" x14ac:dyDescent="0.3">
      <c r="A526" t="s">
        <v>1156</v>
      </c>
      <c r="B526" t="s">
        <v>1157</v>
      </c>
      <c r="C526" t="s">
        <v>96</v>
      </c>
      <c r="D526" t="s">
        <v>1158</v>
      </c>
      <c r="E526" t="s">
        <v>3841</v>
      </c>
      <c r="F526">
        <v>208</v>
      </c>
      <c r="G526">
        <v>197.38300000000001</v>
      </c>
      <c r="H526">
        <v>248.09450000000001</v>
      </c>
      <c r="I526">
        <v>87.809950200000003</v>
      </c>
      <c r="J526">
        <v>-0.57751427810284806</v>
      </c>
      <c r="K526">
        <v>-0.599387723990918</v>
      </c>
      <c r="L526">
        <v>4</v>
      </c>
    </row>
    <row r="527" spans="1:12" x14ac:dyDescent="0.3">
      <c r="A527" t="s">
        <v>1187</v>
      </c>
      <c r="B527" t="s">
        <v>1188</v>
      </c>
      <c r="C527" t="s">
        <v>482</v>
      </c>
      <c r="D527" t="s">
        <v>1189</v>
      </c>
      <c r="E527" t="s">
        <v>3841</v>
      </c>
      <c r="F527">
        <v>254</v>
      </c>
      <c r="G527">
        <v>217.667</v>
      </c>
      <c r="H527">
        <v>248.09450000000001</v>
      </c>
      <c r="I527">
        <v>87.809950200000003</v>
      </c>
      <c r="J527">
        <v>-0.34651539980032903</v>
      </c>
      <c r="K527">
        <v>-0.341006081395336</v>
      </c>
      <c r="L527">
        <v>4</v>
      </c>
    </row>
    <row r="528" spans="1:12" x14ac:dyDescent="0.3">
      <c r="A528" t="s">
        <v>1224</v>
      </c>
      <c r="B528" t="s">
        <v>1225</v>
      </c>
      <c r="C528" t="s">
        <v>124</v>
      </c>
      <c r="D528" t="s">
        <v>1226</v>
      </c>
      <c r="E528" t="s">
        <v>3841</v>
      </c>
      <c r="F528">
        <v>232</v>
      </c>
      <c r="G528">
        <v>214.39599999999999</v>
      </c>
      <c r="H528">
        <v>248.09450000000001</v>
      </c>
      <c r="I528">
        <v>87.809950200000003</v>
      </c>
      <c r="J528">
        <v>-0.38376630351397201</v>
      </c>
      <c r="K528">
        <v>-0.38267273259481099</v>
      </c>
      <c r="L528">
        <v>4</v>
      </c>
    </row>
    <row r="529" spans="1:12" x14ac:dyDescent="0.3">
      <c r="A529" t="s">
        <v>1227</v>
      </c>
      <c r="B529" t="s">
        <v>1228</v>
      </c>
      <c r="C529" t="s">
        <v>211</v>
      </c>
      <c r="D529" t="s">
        <v>1229</v>
      </c>
      <c r="E529" t="s">
        <v>3841</v>
      </c>
      <c r="F529">
        <v>215</v>
      </c>
      <c r="G529">
        <v>199.21</v>
      </c>
      <c r="H529">
        <v>248.09450000000001</v>
      </c>
      <c r="I529">
        <v>87.809950200000003</v>
      </c>
      <c r="J529">
        <v>-0.55670798000293098</v>
      </c>
      <c r="K529">
        <v>-0.57611503314975598</v>
      </c>
      <c r="L529">
        <v>4</v>
      </c>
    </row>
    <row r="530" spans="1:12" x14ac:dyDescent="0.3">
      <c r="A530" t="s">
        <v>1233</v>
      </c>
      <c r="B530" t="s">
        <v>1234</v>
      </c>
      <c r="C530" t="s">
        <v>1235</v>
      </c>
      <c r="D530" t="s">
        <v>1236</v>
      </c>
      <c r="E530" t="s">
        <v>3841</v>
      </c>
      <c r="F530">
        <v>256</v>
      </c>
      <c r="G530">
        <v>209.22399999999999</v>
      </c>
      <c r="H530">
        <v>248.09450000000001</v>
      </c>
      <c r="I530">
        <v>87.809950200000003</v>
      </c>
      <c r="J530">
        <v>-0.44266623442407999</v>
      </c>
      <c r="K530">
        <v>-0.44855470141281301</v>
      </c>
      <c r="L530">
        <v>4</v>
      </c>
    </row>
    <row r="531" spans="1:12" x14ac:dyDescent="0.3">
      <c r="A531" t="s">
        <v>1257</v>
      </c>
      <c r="B531" t="s">
        <v>1258</v>
      </c>
      <c r="C531" t="s">
        <v>21</v>
      </c>
      <c r="D531" t="s">
        <v>1259</v>
      </c>
      <c r="E531" t="s">
        <v>3841</v>
      </c>
      <c r="F531">
        <v>168</v>
      </c>
      <c r="G531">
        <v>196.11600000000001</v>
      </c>
      <c r="H531">
        <v>248.09450000000001</v>
      </c>
      <c r="I531">
        <v>87.809950200000003</v>
      </c>
      <c r="J531">
        <v>-0.59194316682347903</v>
      </c>
      <c r="K531">
        <v>-0.61552702300337103</v>
      </c>
      <c r="L531">
        <v>4</v>
      </c>
    </row>
    <row r="532" spans="1:12" x14ac:dyDescent="0.3">
      <c r="A532" t="s">
        <v>1307</v>
      </c>
      <c r="B532" t="s">
        <v>1308</v>
      </c>
      <c r="C532" t="s">
        <v>293</v>
      </c>
      <c r="D532" t="s">
        <v>1309</v>
      </c>
      <c r="E532" t="s">
        <v>3841</v>
      </c>
      <c r="F532">
        <v>236</v>
      </c>
      <c r="G532">
        <v>218.49700000000001</v>
      </c>
      <c r="H532">
        <v>248.09450000000001</v>
      </c>
      <c r="I532">
        <v>87.809950200000003</v>
      </c>
      <c r="J532">
        <v>-0.33706316804174602</v>
      </c>
      <c r="K532">
        <v>-0.33043337564921399</v>
      </c>
      <c r="L532">
        <v>4</v>
      </c>
    </row>
    <row r="533" spans="1:12" x14ac:dyDescent="0.3">
      <c r="A533" t="s">
        <v>1345</v>
      </c>
      <c r="B533" t="s">
        <v>1346</v>
      </c>
      <c r="C533" t="s">
        <v>726</v>
      </c>
      <c r="D533" t="s">
        <v>1347</v>
      </c>
      <c r="E533" t="s">
        <v>3841</v>
      </c>
      <c r="F533">
        <v>224</v>
      </c>
      <c r="G533">
        <v>213.15799999999999</v>
      </c>
      <c r="H533">
        <v>248.09450000000001</v>
      </c>
      <c r="I533">
        <v>87.809950200000003</v>
      </c>
      <c r="J533">
        <v>-0.397864933534605</v>
      </c>
      <c r="K533">
        <v>-0.39844262381613499</v>
      </c>
      <c r="L533">
        <v>4</v>
      </c>
    </row>
    <row r="534" spans="1:12" x14ac:dyDescent="0.3">
      <c r="A534" t="s">
        <v>1351</v>
      </c>
      <c r="B534" t="s">
        <v>1352</v>
      </c>
      <c r="C534" t="s">
        <v>646</v>
      </c>
      <c r="D534" t="s">
        <v>1353</v>
      </c>
      <c r="E534" t="s">
        <v>3841</v>
      </c>
      <c r="F534">
        <v>225</v>
      </c>
      <c r="G534">
        <v>222.51599999999999</v>
      </c>
      <c r="H534">
        <v>248.09450000000001</v>
      </c>
      <c r="I534">
        <v>87.809950200000003</v>
      </c>
      <c r="J534">
        <v>-0.291293867514345</v>
      </c>
      <c r="K534">
        <v>-0.27923855107853601</v>
      </c>
      <c r="L534">
        <v>4</v>
      </c>
    </row>
    <row r="535" spans="1:12" x14ac:dyDescent="0.3">
      <c r="A535" t="s">
        <v>3869</v>
      </c>
      <c r="B535" t="s">
        <v>3870</v>
      </c>
      <c r="C535" t="s">
        <v>2387</v>
      </c>
      <c r="D535" t="s">
        <v>3871</v>
      </c>
      <c r="E535" t="s">
        <v>3841</v>
      </c>
      <c r="F535">
        <v>222</v>
      </c>
      <c r="G535">
        <v>221.29300000000001</v>
      </c>
      <c r="H535">
        <v>248.09450000000001</v>
      </c>
      <c r="I535">
        <v>87.809950200000003</v>
      </c>
      <c r="J535">
        <v>-0.30522167406946099</v>
      </c>
      <c r="K535">
        <v>-0.29481736930444802</v>
      </c>
      <c r="L535">
        <v>4</v>
      </c>
    </row>
    <row r="536" spans="1:12" x14ac:dyDescent="0.3">
      <c r="A536" t="s">
        <v>1385</v>
      </c>
      <c r="B536" t="s">
        <v>1386</v>
      </c>
      <c r="C536" t="s">
        <v>1387</v>
      </c>
      <c r="D536" t="s">
        <v>1388</v>
      </c>
      <c r="E536" t="s">
        <v>3841</v>
      </c>
      <c r="F536">
        <v>228</v>
      </c>
      <c r="G536">
        <v>208.30600000000001</v>
      </c>
      <c r="H536">
        <v>248.09450000000001</v>
      </c>
      <c r="I536">
        <v>87.809950200000003</v>
      </c>
      <c r="J536">
        <v>-0.453120630513693</v>
      </c>
      <c r="K536">
        <v>-0.46024836873201702</v>
      </c>
      <c r="L536">
        <v>4</v>
      </c>
    </row>
    <row r="537" spans="1:12" x14ac:dyDescent="0.3">
      <c r="A537" t="s">
        <v>1417</v>
      </c>
      <c r="B537" t="s">
        <v>1418</v>
      </c>
      <c r="C537" t="s">
        <v>197</v>
      </c>
      <c r="D537" t="s">
        <v>1419</v>
      </c>
      <c r="E537" t="s">
        <v>3841</v>
      </c>
      <c r="F537">
        <v>194</v>
      </c>
      <c r="G537">
        <v>198.09399999999999</v>
      </c>
      <c r="H537">
        <v>248.09450000000001</v>
      </c>
      <c r="I537">
        <v>87.809950200000003</v>
      </c>
      <c r="J537">
        <v>-0.56941724583736297</v>
      </c>
      <c r="K537">
        <v>-0.59033086400839696</v>
      </c>
      <c r="L537">
        <v>4</v>
      </c>
    </row>
    <row r="538" spans="1:12" x14ac:dyDescent="0.3">
      <c r="A538" t="s">
        <v>1564</v>
      </c>
      <c r="B538" t="s">
        <v>1565</v>
      </c>
      <c r="C538" t="s">
        <v>183</v>
      </c>
      <c r="D538" t="s">
        <v>1566</v>
      </c>
      <c r="E538" t="s">
        <v>3841</v>
      </c>
      <c r="F538">
        <v>215</v>
      </c>
      <c r="G538">
        <v>211.76</v>
      </c>
      <c r="H538">
        <v>248.09450000000001</v>
      </c>
      <c r="I538">
        <v>87.809950200000003</v>
      </c>
      <c r="J538">
        <v>-0.41378568052074799</v>
      </c>
      <c r="K538">
        <v>-0.416250626988518</v>
      </c>
      <c r="L538">
        <v>4</v>
      </c>
    </row>
    <row r="539" spans="1:12" x14ac:dyDescent="0.3">
      <c r="A539" t="s">
        <v>1605</v>
      </c>
      <c r="B539" t="s">
        <v>1606</v>
      </c>
      <c r="C539" t="s">
        <v>1337</v>
      </c>
      <c r="D539" t="s">
        <v>1607</v>
      </c>
      <c r="E539" t="s">
        <v>3841</v>
      </c>
      <c r="F539">
        <v>261</v>
      </c>
      <c r="G539">
        <v>194.821</v>
      </c>
      <c r="H539">
        <v>248.09450000000001</v>
      </c>
      <c r="I539">
        <v>87.809950200000003</v>
      </c>
      <c r="J539">
        <v>-0.60669092601307495</v>
      </c>
      <c r="K539">
        <v>-0.63202299160726005</v>
      </c>
      <c r="L539">
        <v>4</v>
      </c>
    </row>
    <row r="540" spans="1:12" x14ac:dyDescent="0.3">
      <c r="A540" t="s">
        <v>1608</v>
      </c>
      <c r="B540" t="s">
        <v>1609</v>
      </c>
      <c r="C540" t="s">
        <v>45</v>
      </c>
      <c r="D540" t="s">
        <v>1610</v>
      </c>
      <c r="E540" t="s">
        <v>3841</v>
      </c>
      <c r="F540">
        <v>213</v>
      </c>
      <c r="G540">
        <v>211.05600000000001</v>
      </c>
      <c r="H540">
        <v>248.09450000000001</v>
      </c>
      <c r="I540">
        <v>87.809950200000003</v>
      </c>
      <c r="J540">
        <v>-0.421802995168991</v>
      </c>
      <c r="K540">
        <v>-0.42521831957318001</v>
      </c>
      <c r="L540">
        <v>4</v>
      </c>
    </row>
    <row r="541" spans="1:12" x14ac:dyDescent="0.3">
      <c r="A541" t="s">
        <v>1770</v>
      </c>
      <c r="B541" t="s">
        <v>1771</v>
      </c>
      <c r="C541" t="s">
        <v>755</v>
      </c>
      <c r="D541" t="s">
        <v>1772</v>
      </c>
      <c r="E541" t="s">
        <v>3841</v>
      </c>
      <c r="F541">
        <v>232</v>
      </c>
      <c r="G541">
        <v>221.10400000000001</v>
      </c>
      <c r="H541">
        <v>248.09450000000001</v>
      </c>
      <c r="I541">
        <v>87.809950200000003</v>
      </c>
      <c r="J541">
        <v>-0.30737404973496901</v>
      </c>
      <c r="K541">
        <v>-0.29722488904663702</v>
      </c>
      <c r="L541">
        <v>4</v>
      </c>
    </row>
    <row r="542" spans="1:12" x14ac:dyDescent="0.3">
      <c r="A542" t="s">
        <v>1812</v>
      </c>
      <c r="B542" t="s">
        <v>1813</v>
      </c>
      <c r="C542" t="s">
        <v>726</v>
      </c>
      <c r="D542" t="s">
        <v>1814</v>
      </c>
      <c r="E542" t="s">
        <v>3841</v>
      </c>
      <c r="F542">
        <v>236</v>
      </c>
      <c r="G542">
        <v>225.989</v>
      </c>
      <c r="H542">
        <v>248.09450000000001</v>
      </c>
      <c r="I542">
        <v>87.809950200000003</v>
      </c>
      <c r="J542">
        <v>-0.25174254113174499</v>
      </c>
      <c r="K542">
        <v>-0.23499878354084899</v>
      </c>
      <c r="L542">
        <v>4</v>
      </c>
    </row>
    <row r="543" spans="1:12" x14ac:dyDescent="0.3">
      <c r="A543" t="s">
        <v>1822</v>
      </c>
      <c r="B543" t="s">
        <v>1823</v>
      </c>
      <c r="C543" t="s">
        <v>65</v>
      </c>
      <c r="D543" t="s">
        <v>1824</v>
      </c>
      <c r="E543" t="s">
        <v>3841</v>
      </c>
      <c r="F543">
        <v>219</v>
      </c>
      <c r="G543">
        <v>210.452</v>
      </c>
      <c r="H543">
        <v>248.09450000000001</v>
      </c>
      <c r="I543">
        <v>87.809950200000003</v>
      </c>
      <c r="J543">
        <v>-0.42868148671379203</v>
      </c>
      <c r="K543">
        <v>-0.43291219218843002</v>
      </c>
      <c r="L543">
        <v>4</v>
      </c>
    </row>
    <row r="544" spans="1:12" x14ac:dyDescent="0.3">
      <c r="A544" t="s">
        <v>1834</v>
      </c>
      <c r="B544" t="s">
        <v>1835</v>
      </c>
      <c r="C544" t="s">
        <v>504</v>
      </c>
      <c r="D544" t="s">
        <v>1836</v>
      </c>
      <c r="E544" t="s">
        <v>3841</v>
      </c>
      <c r="F544">
        <v>210</v>
      </c>
      <c r="G544">
        <v>197.16800000000001</v>
      </c>
      <c r="H544">
        <v>248.09450000000001</v>
      </c>
      <c r="I544">
        <v>87.809950200000003</v>
      </c>
      <c r="J544">
        <v>-0.57996274777525103</v>
      </c>
      <c r="K544">
        <v>-0.602126436925154</v>
      </c>
      <c r="L544">
        <v>4</v>
      </c>
    </row>
    <row r="545" spans="1:12" x14ac:dyDescent="0.3">
      <c r="A545" t="s">
        <v>1837</v>
      </c>
      <c r="B545" t="s">
        <v>1838</v>
      </c>
      <c r="C545" t="s">
        <v>45</v>
      </c>
      <c r="D545" t="s">
        <v>1839</v>
      </c>
      <c r="E545" t="s">
        <v>3841</v>
      </c>
      <c r="F545">
        <v>375</v>
      </c>
      <c r="G545">
        <v>194.8</v>
      </c>
      <c r="H545">
        <v>248.09450000000001</v>
      </c>
      <c r="I545">
        <v>87.809950200000003</v>
      </c>
      <c r="J545">
        <v>-0.60693007886479799</v>
      </c>
      <c r="K545">
        <v>-0.63229049380083702</v>
      </c>
      <c r="L545">
        <v>4</v>
      </c>
    </row>
    <row r="546" spans="1:12" x14ac:dyDescent="0.3">
      <c r="A546" t="s">
        <v>1840</v>
      </c>
      <c r="B546" t="s">
        <v>1841</v>
      </c>
      <c r="C546" t="s">
        <v>158</v>
      </c>
      <c r="D546" t="s">
        <v>1842</v>
      </c>
      <c r="E546" t="s">
        <v>3841</v>
      </c>
      <c r="F546">
        <v>282</v>
      </c>
      <c r="G546">
        <v>218.37</v>
      </c>
      <c r="H546">
        <v>248.09450000000001</v>
      </c>
      <c r="I546">
        <v>87.809950200000003</v>
      </c>
      <c r="J546">
        <v>-0.33850947338311999</v>
      </c>
      <c r="K546">
        <v>-0.33205112701036799</v>
      </c>
      <c r="L546">
        <v>4</v>
      </c>
    </row>
    <row r="547" spans="1:12" x14ac:dyDescent="0.3">
      <c r="A547" t="s">
        <v>1882</v>
      </c>
      <c r="B547" t="s">
        <v>1883</v>
      </c>
      <c r="C547" t="s">
        <v>1884</v>
      </c>
      <c r="D547" t="s">
        <v>1885</v>
      </c>
      <c r="E547" t="s">
        <v>3841</v>
      </c>
      <c r="F547">
        <v>222</v>
      </c>
      <c r="G547">
        <v>214.76400000000001</v>
      </c>
      <c r="H547">
        <v>248.09450000000001</v>
      </c>
      <c r="I547">
        <v>87.809950200000003</v>
      </c>
      <c r="J547">
        <v>-0.379575434493299</v>
      </c>
      <c r="K547">
        <v>-0.377985075107374</v>
      </c>
      <c r="L547">
        <v>4</v>
      </c>
    </row>
    <row r="548" spans="1:12" x14ac:dyDescent="0.3">
      <c r="A548" t="s">
        <v>1886</v>
      </c>
      <c r="B548" t="s">
        <v>1887</v>
      </c>
      <c r="C548" t="s">
        <v>982</v>
      </c>
      <c r="D548" t="s">
        <v>1888</v>
      </c>
      <c r="E548" t="s">
        <v>3841</v>
      </c>
      <c r="F548">
        <v>221</v>
      </c>
      <c r="G548">
        <v>197.34800000000001</v>
      </c>
      <c r="H548">
        <v>248.09450000000001</v>
      </c>
      <c r="I548">
        <v>87.809950200000003</v>
      </c>
      <c r="J548">
        <v>-0.57791286618905302</v>
      </c>
      <c r="K548">
        <v>-0.59983356098021201</v>
      </c>
      <c r="L548">
        <v>4</v>
      </c>
    </row>
    <row r="549" spans="1:12" x14ac:dyDescent="0.3">
      <c r="A549" t="s">
        <v>1889</v>
      </c>
      <c r="B549" t="s">
        <v>1890</v>
      </c>
      <c r="C549" t="s">
        <v>41</v>
      </c>
      <c r="D549" t="s">
        <v>1891</v>
      </c>
      <c r="E549" t="s">
        <v>3841</v>
      </c>
      <c r="F549">
        <v>250</v>
      </c>
      <c r="G549">
        <v>224.08</v>
      </c>
      <c r="H549">
        <v>248.09450000000001</v>
      </c>
      <c r="I549">
        <v>87.809950200000003</v>
      </c>
      <c r="J549">
        <v>-0.27348267417648497</v>
      </c>
      <c r="K549">
        <v>-0.25931600675692801</v>
      </c>
      <c r="L549">
        <v>4</v>
      </c>
    </row>
    <row r="550" spans="1:12" x14ac:dyDescent="0.3">
      <c r="A550" t="s">
        <v>1979</v>
      </c>
      <c r="B550" t="s">
        <v>1980</v>
      </c>
      <c r="C550" t="s">
        <v>158</v>
      </c>
      <c r="D550" t="s">
        <v>1981</v>
      </c>
      <c r="E550" t="s">
        <v>3841</v>
      </c>
      <c r="F550">
        <v>209</v>
      </c>
      <c r="G550">
        <v>207.05600000000001</v>
      </c>
      <c r="H550">
        <v>248.09450000000001</v>
      </c>
      <c r="I550">
        <v>87.809950200000003</v>
      </c>
      <c r="J550">
        <v>-0.46735591930673898</v>
      </c>
      <c r="K550">
        <v>-0.47617111834967002</v>
      </c>
      <c r="L550">
        <v>4</v>
      </c>
    </row>
    <row r="551" spans="1:12" x14ac:dyDescent="0.3">
      <c r="A551" t="s">
        <v>1990</v>
      </c>
      <c r="B551" t="s">
        <v>1991</v>
      </c>
      <c r="C551" t="s">
        <v>112</v>
      </c>
      <c r="D551" t="s">
        <v>1992</v>
      </c>
      <c r="E551" t="s">
        <v>3841</v>
      </c>
      <c r="F551">
        <v>227</v>
      </c>
      <c r="G551">
        <v>224.51599999999999</v>
      </c>
      <c r="H551">
        <v>248.09450000000001</v>
      </c>
      <c r="I551">
        <v>87.809950200000003</v>
      </c>
      <c r="J551">
        <v>-0.26851740544547098</v>
      </c>
      <c r="K551">
        <v>-0.25376215169029098</v>
      </c>
      <c r="L551">
        <v>4</v>
      </c>
    </row>
    <row r="552" spans="1:12" x14ac:dyDescent="0.3">
      <c r="A552" t="s">
        <v>2050</v>
      </c>
      <c r="B552" t="s">
        <v>2051</v>
      </c>
      <c r="C552" t="s">
        <v>394</v>
      </c>
      <c r="D552" t="s">
        <v>1350</v>
      </c>
      <c r="E552" t="s">
        <v>3841</v>
      </c>
      <c r="F552">
        <v>266</v>
      </c>
      <c r="G552">
        <v>204.124</v>
      </c>
      <c r="H552">
        <v>248.09450000000001</v>
      </c>
      <c r="I552">
        <v>87.809950200000003</v>
      </c>
      <c r="J552">
        <v>-0.50074621269970798</v>
      </c>
      <c r="K552">
        <v>-0.51351951985283795</v>
      </c>
      <c r="L552">
        <v>4</v>
      </c>
    </row>
    <row r="553" spans="1:12" x14ac:dyDescent="0.3">
      <c r="A553" t="s">
        <v>2071</v>
      </c>
      <c r="B553" t="s">
        <v>2072</v>
      </c>
      <c r="C553" t="s">
        <v>1321</v>
      </c>
      <c r="D553" t="s">
        <v>2073</v>
      </c>
      <c r="E553" t="s">
        <v>3841</v>
      </c>
      <c r="F553">
        <v>212</v>
      </c>
      <c r="G553">
        <v>201.30099999999999</v>
      </c>
      <c r="H553">
        <v>248.09450000000001</v>
      </c>
      <c r="I553">
        <v>87.809950200000003</v>
      </c>
      <c r="J553">
        <v>-0.53289518890992404</v>
      </c>
      <c r="K553">
        <v>-0.54947945758934602</v>
      </c>
      <c r="L553">
        <v>4</v>
      </c>
    </row>
    <row r="554" spans="1:12" x14ac:dyDescent="0.3">
      <c r="A554" t="s">
        <v>2145</v>
      </c>
      <c r="B554" t="s">
        <v>2146</v>
      </c>
      <c r="C554" t="s">
        <v>88</v>
      </c>
      <c r="D554" t="s">
        <v>2147</v>
      </c>
      <c r="E554" t="s">
        <v>3841</v>
      </c>
      <c r="F554">
        <v>196</v>
      </c>
      <c r="G554">
        <v>196</v>
      </c>
      <c r="H554">
        <v>248.09450000000001</v>
      </c>
      <c r="I554">
        <v>87.809950200000003</v>
      </c>
      <c r="J554">
        <v>-0.59326420162347404</v>
      </c>
      <c r="K554">
        <v>-0.61700465416788897</v>
      </c>
      <c r="L554">
        <v>4</v>
      </c>
    </row>
    <row r="555" spans="1:12" x14ac:dyDescent="0.3">
      <c r="A555" t="s">
        <v>2148</v>
      </c>
      <c r="B555" t="s">
        <v>2149</v>
      </c>
      <c r="C555" t="s">
        <v>267</v>
      </c>
      <c r="D555" t="s">
        <v>2150</v>
      </c>
      <c r="E555" t="s">
        <v>3841</v>
      </c>
      <c r="F555">
        <v>220</v>
      </c>
      <c r="G555">
        <v>212.678</v>
      </c>
      <c r="H555">
        <v>248.09450000000001</v>
      </c>
      <c r="I555">
        <v>87.809950200000003</v>
      </c>
      <c r="J555">
        <v>-0.40333128443113497</v>
      </c>
      <c r="K555">
        <v>-0.40455695966931399</v>
      </c>
      <c r="L555">
        <v>4</v>
      </c>
    </row>
    <row r="556" spans="1:12" x14ac:dyDescent="0.3">
      <c r="A556" t="s">
        <v>2154</v>
      </c>
      <c r="B556" t="s">
        <v>2155</v>
      </c>
      <c r="C556" t="s">
        <v>1321</v>
      </c>
      <c r="D556" t="s">
        <v>2156</v>
      </c>
      <c r="E556" t="s">
        <v>3841</v>
      </c>
      <c r="F556">
        <v>211</v>
      </c>
      <c r="G556">
        <v>210.78399999999999</v>
      </c>
      <c r="H556">
        <v>248.09450000000001</v>
      </c>
      <c r="I556">
        <v>87.809950200000003</v>
      </c>
      <c r="J556">
        <v>-0.42490059401035901</v>
      </c>
      <c r="K556">
        <v>-0.42868310988998198</v>
      </c>
      <c r="L556">
        <v>4</v>
      </c>
    </row>
    <row r="557" spans="1:12" x14ac:dyDescent="0.3">
      <c r="A557" t="s">
        <v>2196</v>
      </c>
      <c r="B557" t="s">
        <v>2197</v>
      </c>
      <c r="C557" t="s">
        <v>100</v>
      </c>
      <c r="D557" t="s">
        <v>2198</v>
      </c>
      <c r="E557" t="s">
        <v>3841</v>
      </c>
      <c r="F557">
        <v>207</v>
      </c>
      <c r="G557">
        <v>203.08</v>
      </c>
      <c r="H557">
        <v>248.09450000000001</v>
      </c>
      <c r="I557">
        <v>87.809950200000003</v>
      </c>
      <c r="J557">
        <v>-0.51263552589965999</v>
      </c>
      <c r="K557">
        <v>-0.52681820033350202</v>
      </c>
      <c r="L557">
        <v>4</v>
      </c>
    </row>
    <row r="558" spans="1:12" x14ac:dyDescent="0.3">
      <c r="A558" t="s">
        <v>2231</v>
      </c>
      <c r="B558" t="s">
        <v>2232</v>
      </c>
      <c r="C558" t="s">
        <v>124</v>
      </c>
      <c r="D558" t="s">
        <v>2233</v>
      </c>
      <c r="E558" t="s">
        <v>3841</v>
      </c>
      <c r="F558">
        <v>230</v>
      </c>
      <c r="G558">
        <v>209.37700000000001</v>
      </c>
      <c r="H558">
        <v>248.09450000000001</v>
      </c>
      <c r="I558">
        <v>87.809950200000003</v>
      </c>
      <c r="J558">
        <v>-0.44092383507581101</v>
      </c>
      <c r="K558">
        <v>-0.44660575685961201</v>
      </c>
      <c r="L558">
        <v>4</v>
      </c>
    </row>
    <row r="559" spans="1:12" x14ac:dyDescent="0.3">
      <c r="A559" t="s">
        <v>2312</v>
      </c>
      <c r="B559" t="s">
        <v>2313</v>
      </c>
      <c r="C559" t="s">
        <v>346</v>
      </c>
      <c r="D559" t="s">
        <v>2314</v>
      </c>
      <c r="E559" t="s">
        <v>3841</v>
      </c>
      <c r="F559">
        <v>206</v>
      </c>
      <c r="G559">
        <v>202.00399999999999</v>
      </c>
      <c r="H559">
        <v>248.09450000000001</v>
      </c>
      <c r="I559">
        <v>87.809950200000003</v>
      </c>
      <c r="J559">
        <v>-0.52488926249271495</v>
      </c>
      <c r="K559">
        <v>-0.54052450320437795</v>
      </c>
      <c r="L559">
        <v>4</v>
      </c>
    </row>
    <row r="560" spans="1:12" x14ac:dyDescent="0.3">
      <c r="A560" t="s">
        <v>2315</v>
      </c>
      <c r="B560" t="s">
        <v>2316</v>
      </c>
      <c r="C560" t="s">
        <v>2013</v>
      </c>
      <c r="D560" t="s">
        <v>2317</v>
      </c>
      <c r="E560" t="s">
        <v>3841</v>
      </c>
      <c r="F560">
        <v>241</v>
      </c>
      <c r="G560">
        <v>224.334</v>
      </c>
      <c r="H560">
        <v>248.09450000000001</v>
      </c>
      <c r="I560">
        <v>87.809950200000003</v>
      </c>
      <c r="J560">
        <v>-0.27059006349373799</v>
      </c>
      <c r="K560">
        <v>-0.25608050403462101</v>
      </c>
      <c r="L560">
        <v>4</v>
      </c>
    </row>
    <row r="561" spans="1:12" x14ac:dyDescent="0.3">
      <c r="A561" t="s">
        <v>2395</v>
      </c>
      <c r="B561" t="s">
        <v>2396</v>
      </c>
      <c r="C561" t="s">
        <v>1086</v>
      </c>
      <c r="D561" t="s">
        <v>2397</v>
      </c>
      <c r="E561" t="s">
        <v>3841</v>
      </c>
      <c r="F561">
        <v>217</v>
      </c>
      <c r="G561">
        <v>196.37200000000001</v>
      </c>
      <c r="H561">
        <v>248.09450000000001</v>
      </c>
      <c r="I561">
        <v>87.809950200000003</v>
      </c>
      <c r="J561">
        <v>-0.58902777967866304</v>
      </c>
      <c r="K561">
        <v>-0.61226604388167505</v>
      </c>
      <c r="L561">
        <v>4</v>
      </c>
    </row>
    <row r="562" spans="1:12" x14ac:dyDescent="0.3">
      <c r="A562" t="s">
        <v>3932</v>
      </c>
      <c r="B562" t="s">
        <v>3933</v>
      </c>
      <c r="C562" t="s">
        <v>158</v>
      </c>
      <c r="D562" t="s">
        <v>849</v>
      </c>
      <c r="E562" t="s">
        <v>3841</v>
      </c>
      <c r="F562">
        <v>248</v>
      </c>
      <c r="G562">
        <v>221.43199999999999</v>
      </c>
      <c r="H562">
        <v>248.09450000000001</v>
      </c>
      <c r="I562">
        <v>87.809950200000003</v>
      </c>
      <c r="J562">
        <v>-0.30363870995567399</v>
      </c>
      <c r="K562">
        <v>-0.29304675954696502</v>
      </c>
      <c r="L562">
        <v>4</v>
      </c>
    </row>
    <row r="563" spans="1:12" x14ac:dyDescent="0.3">
      <c r="A563" t="s">
        <v>3937</v>
      </c>
      <c r="B563" t="s">
        <v>3938</v>
      </c>
      <c r="C563" t="s">
        <v>620</v>
      </c>
      <c r="D563" t="s">
        <v>3939</v>
      </c>
      <c r="E563" t="s">
        <v>3841</v>
      </c>
      <c r="F563">
        <v>254</v>
      </c>
      <c r="G563">
        <v>226.56800000000001</v>
      </c>
      <c r="H563">
        <v>248.09450000000001</v>
      </c>
      <c r="I563">
        <v>87.809950200000003</v>
      </c>
      <c r="J563">
        <v>-0.245148755362806</v>
      </c>
      <c r="K563">
        <v>-0.22762336591795199</v>
      </c>
      <c r="L563">
        <v>4</v>
      </c>
    </row>
    <row r="564" spans="1:12" x14ac:dyDescent="0.3">
      <c r="A564" t="s">
        <v>2438</v>
      </c>
      <c r="B564" t="s">
        <v>2439</v>
      </c>
      <c r="C564" t="s">
        <v>346</v>
      </c>
      <c r="D564" t="s">
        <v>2440</v>
      </c>
      <c r="E564" t="s">
        <v>3841</v>
      </c>
      <c r="F564">
        <v>235</v>
      </c>
      <c r="G564">
        <v>224.30799999999999</v>
      </c>
      <c r="H564">
        <v>248.09450000000001</v>
      </c>
      <c r="I564">
        <v>87.809950200000003</v>
      </c>
      <c r="J564">
        <v>-0.270886157500634</v>
      </c>
      <c r="K564">
        <v>-0.25641169722666901</v>
      </c>
      <c r="L564">
        <v>4</v>
      </c>
    </row>
    <row r="565" spans="1:12" x14ac:dyDescent="0.3">
      <c r="A565" t="s">
        <v>3982</v>
      </c>
      <c r="B565" t="s">
        <v>3983</v>
      </c>
      <c r="C565" t="s">
        <v>124</v>
      </c>
      <c r="D565" t="s">
        <v>3984</v>
      </c>
      <c r="E565" t="s">
        <v>3841</v>
      </c>
      <c r="F565">
        <v>137</v>
      </c>
      <c r="G565">
        <v>200</v>
      </c>
      <c r="H565">
        <v>248.09450000000001</v>
      </c>
      <c r="I565">
        <v>87.809950200000003</v>
      </c>
      <c r="J565">
        <v>-0.54771127748572601</v>
      </c>
      <c r="K565">
        <v>-0.56605185539139902</v>
      </c>
      <c r="L565">
        <v>4</v>
      </c>
    </row>
    <row r="566" spans="1:12" x14ac:dyDescent="0.3">
      <c r="A566" t="s">
        <v>2537</v>
      </c>
      <c r="B566" t="s">
        <v>2538</v>
      </c>
      <c r="C566" t="s">
        <v>259</v>
      </c>
      <c r="D566" t="s">
        <v>2539</v>
      </c>
      <c r="E566" t="s">
        <v>3841</v>
      </c>
      <c r="F566">
        <v>227</v>
      </c>
      <c r="G566">
        <v>227</v>
      </c>
      <c r="H566">
        <v>248.09450000000001</v>
      </c>
      <c r="I566">
        <v>87.809950200000003</v>
      </c>
      <c r="J566">
        <v>-0.240229039555929</v>
      </c>
      <c r="K566">
        <v>-0.222120463650091</v>
      </c>
      <c r="L566">
        <v>4</v>
      </c>
    </row>
    <row r="567" spans="1:12" x14ac:dyDescent="0.3">
      <c r="A567" t="s">
        <v>3988</v>
      </c>
      <c r="B567" t="s">
        <v>3989</v>
      </c>
      <c r="C567" t="s">
        <v>2013</v>
      </c>
      <c r="D567" t="s">
        <v>3990</v>
      </c>
      <c r="E567" t="s">
        <v>3841</v>
      </c>
      <c r="F567">
        <v>222</v>
      </c>
      <c r="G567">
        <v>210.887</v>
      </c>
      <c r="H567">
        <v>248.09450000000001</v>
      </c>
      <c r="I567">
        <v>87.809950200000003</v>
      </c>
      <c r="J567">
        <v>-0.423727606213811</v>
      </c>
      <c r="K567">
        <v>-0.42737107532148699</v>
      </c>
      <c r="L567">
        <v>4</v>
      </c>
    </row>
    <row r="568" spans="1:12" x14ac:dyDescent="0.3">
      <c r="A568" t="s">
        <v>3997</v>
      </c>
      <c r="B568" t="s">
        <v>3998</v>
      </c>
      <c r="C568" t="s">
        <v>482</v>
      </c>
      <c r="D568" t="s">
        <v>3999</v>
      </c>
      <c r="E568" t="s">
        <v>3841</v>
      </c>
      <c r="F568">
        <v>205</v>
      </c>
      <c r="G568">
        <v>203.05</v>
      </c>
      <c r="H568">
        <v>248.09450000000001</v>
      </c>
      <c r="I568">
        <v>87.809950200000003</v>
      </c>
      <c r="J568">
        <v>-0.512977172830693</v>
      </c>
      <c r="K568">
        <v>-0.527200346324325</v>
      </c>
      <c r="L568">
        <v>4</v>
      </c>
    </row>
    <row r="569" spans="1:12" x14ac:dyDescent="0.3">
      <c r="A569" t="s">
        <v>4003</v>
      </c>
      <c r="B569" t="s">
        <v>4004</v>
      </c>
      <c r="C569" t="s">
        <v>646</v>
      </c>
      <c r="D569" t="s">
        <v>4005</v>
      </c>
      <c r="E569" t="s">
        <v>3841</v>
      </c>
      <c r="F569">
        <v>199</v>
      </c>
      <c r="G569">
        <v>197.596</v>
      </c>
      <c r="H569">
        <v>248.09450000000001</v>
      </c>
      <c r="I569">
        <v>87.809950200000003</v>
      </c>
      <c r="J569">
        <v>-0.57508858489251202</v>
      </c>
      <c r="K569">
        <v>-0.59667448745606999</v>
      </c>
      <c r="L569">
        <v>4</v>
      </c>
    </row>
    <row r="570" spans="1:12" x14ac:dyDescent="0.3">
      <c r="A570" t="s">
        <v>2546</v>
      </c>
      <c r="B570" t="s">
        <v>2547</v>
      </c>
      <c r="C570" t="s">
        <v>57</v>
      </c>
      <c r="D570" t="s">
        <v>2548</v>
      </c>
      <c r="E570" t="s">
        <v>3841</v>
      </c>
      <c r="F570">
        <v>221</v>
      </c>
      <c r="G570">
        <v>218.00399999999999</v>
      </c>
      <c r="H570">
        <v>248.09450000000001</v>
      </c>
      <c r="I570">
        <v>87.809950200000003</v>
      </c>
      <c r="J570">
        <v>-0.34267756594172399</v>
      </c>
      <c r="K570">
        <v>-0.33671330809841699</v>
      </c>
      <c r="L570">
        <v>4</v>
      </c>
    </row>
    <row r="571" spans="1:12" x14ac:dyDescent="0.3">
      <c r="A571" t="s">
        <v>4050</v>
      </c>
      <c r="B571" t="s">
        <v>4051</v>
      </c>
      <c r="C571" t="s">
        <v>88</v>
      </c>
      <c r="D571" t="s">
        <v>4052</v>
      </c>
      <c r="E571" t="s">
        <v>3841</v>
      </c>
      <c r="F571">
        <v>180</v>
      </c>
      <c r="G571">
        <v>203.56399999999999</v>
      </c>
      <c r="H571">
        <v>248.09450000000001</v>
      </c>
      <c r="I571">
        <v>87.809950200000003</v>
      </c>
      <c r="J571">
        <v>-0.50712362207899297</v>
      </c>
      <c r="K571">
        <v>-0.52065291168154604</v>
      </c>
      <c r="L571">
        <v>4</v>
      </c>
    </row>
    <row r="572" spans="1:12" x14ac:dyDescent="0.3">
      <c r="A572" t="s">
        <v>2585</v>
      </c>
      <c r="B572" t="s">
        <v>2586</v>
      </c>
      <c r="C572" t="s">
        <v>2131</v>
      </c>
      <c r="D572" t="s">
        <v>2587</v>
      </c>
      <c r="E572" t="s">
        <v>3841</v>
      </c>
      <c r="F572">
        <v>202</v>
      </c>
      <c r="G572">
        <v>195.08799999999999</v>
      </c>
      <c r="H572">
        <v>248.09450000000001</v>
      </c>
      <c r="I572">
        <v>87.809950200000003</v>
      </c>
      <c r="J572">
        <v>-0.60365026832687996</v>
      </c>
      <c r="K572">
        <v>-0.62862189228892895</v>
      </c>
      <c r="L572">
        <v>4</v>
      </c>
    </row>
    <row r="573" spans="1:12" x14ac:dyDescent="0.3">
      <c r="A573" t="s">
        <v>2638</v>
      </c>
      <c r="B573" t="s">
        <v>2639</v>
      </c>
      <c r="C573" t="s">
        <v>33</v>
      </c>
      <c r="D573" t="s">
        <v>2640</v>
      </c>
      <c r="E573" t="s">
        <v>3841</v>
      </c>
      <c r="F573">
        <v>202</v>
      </c>
      <c r="G573">
        <v>199.465</v>
      </c>
      <c r="H573">
        <v>248.09450000000001</v>
      </c>
      <c r="I573">
        <v>87.809950200000003</v>
      </c>
      <c r="J573">
        <v>-0.55380398108914997</v>
      </c>
      <c r="K573">
        <v>-0.57286679222775505</v>
      </c>
      <c r="L573">
        <v>4</v>
      </c>
    </row>
    <row r="574" spans="1:12" x14ac:dyDescent="0.3">
      <c r="A574" t="s">
        <v>2669</v>
      </c>
      <c r="B574" t="s">
        <v>2670</v>
      </c>
      <c r="C574" t="s">
        <v>383</v>
      </c>
      <c r="D574" t="s">
        <v>2671</v>
      </c>
      <c r="E574" t="s">
        <v>3841</v>
      </c>
      <c r="F574">
        <v>197</v>
      </c>
      <c r="G574">
        <v>200.328</v>
      </c>
      <c r="H574">
        <v>248.09450000000001</v>
      </c>
      <c r="I574">
        <v>87.809950200000003</v>
      </c>
      <c r="J574">
        <v>-0.54397593770643105</v>
      </c>
      <c r="K574">
        <v>-0.56187372589172702</v>
      </c>
      <c r="L574">
        <v>4</v>
      </c>
    </row>
    <row r="575" spans="1:12" x14ac:dyDescent="0.3">
      <c r="A575" t="s">
        <v>2700</v>
      </c>
      <c r="B575" t="s">
        <v>2701</v>
      </c>
      <c r="C575" t="s">
        <v>233</v>
      </c>
      <c r="D575" t="s">
        <v>2702</v>
      </c>
      <c r="E575" t="s">
        <v>3841</v>
      </c>
      <c r="F575">
        <v>218</v>
      </c>
      <c r="G575">
        <v>218</v>
      </c>
      <c r="H575">
        <v>248.09450000000001</v>
      </c>
      <c r="I575">
        <v>87.809950200000003</v>
      </c>
      <c r="J575">
        <v>-0.34272311886586199</v>
      </c>
      <c r="K575">
        <v>-0.33676426089719402</v>
      </c>
      <c r="L575">
        <v>4</v>
      </c>
    </row>
    <row r="576" spans="1:12" x14ac:dyDescent="0.3">
      <c r="A576" t="s">
        <v>2737</v>
      </c>
      <c r="B576" t="s">
        <v>2738</v>
      </c>
      <c r="C576" t="s">
        <v>504</v>
      </c>
      <c r="D576" t="s">
        <v>2739</v>
      </c>
      <c r="E576" t="s">
        <v>3841</v>
      </c>
      <c r="F576">
        <v>214</v>
      </c>
      <c r="G576">
        <v>211.40799999999999</v>
      </c>
      <c r="H576">
        <v>248.09450000000001</v>
      </c>
      <c r="I576">
        <v>87.809950200000003</v>
      </c>
      <c r="J576">
        <v>-0.41779433784487002</v>
      </c>
      <c r="K576">
        <v>-0.42073447328084901</v>
      </c>
      <c r="L576">
        <v>4</v>
      </c>
    </row>
    <row r="577" spans="1:12" x14ac:dyDescent="0.3">
      <c r="A577" t="s">
        <v>2753</v>
      </c>
      <c r="B577" t="s">
        <v>2754</v>
      </c>
      <c r="C577" t="s">
        <v>1928</v>
      </c>
      <c r="D577" t="s">
        <v>197</v>
      </c>
      <c r="E577" t="s">
        <v>3841</v>
      </c>
      <c r="F577">
        <v>234</v>
      </c>
      <c r="G577">
        <v>225.15899999999999</v>
      </c>
      <c r="H577">
        <v>248.09450000000001</v>
      </c>
      <c r="I577">
        <v>87.809950200000003</v>
      </c>
      <c r="J577">
        <v>-0.261194772890328</v>
      </c>
      <c r="K577">
        <v>-0.24557148928697001</v>
      </c>
      <c r="L577">
        <v>4</v>
      </c>
    </row>
    <row r="578" spans="1:12" x14ac:dyDescent="0.3">
      <c r="A578" t="s">
        <v>2755</v>
      </c>
      <c r="B578" t="s">
        <v>2756</v>
      </c>
      <c r="C578" t="s">
        <v>346</v>
      </c>
      <c r="D578" t="s">
        <v>197</v>
      </c>
      <c r="E578" t="s">
        <v>3841</v>
      </c>
      <c r="F578">
        <v>169</v>
      </c>
      <c r="G578">
        <v>202.54</v>
      </c>
      <c r="H578">
        <v>248.09450000000001</v>
      </c>
      <c r="I578">
        <v>87.809950200000003</v>
      </c>
      <c r="J578">
        <v>-0.51878517065825602</v>
      </c>
      <c r="K578">
        <v>-0.53369682816832797</v>
      </c>
      <c r="L578">
        <v>4</v>
      </c>
    </row>
    <row r="579" spans="1:12" x14ac:dyDescent="0.3">
      <c r="A579" t="s">
        <v>2757</v>
      </c>
      <c r="B579" t="s">
        <v>2758</v>
      </c>
      <c r="C579" t="s">
        <v>1201</v>
      </c>
      <c r="D579" t="s">
        <v>2759</v>
      </c>
      <c r="E579" t="s">
        <v>3841</v>
      </c>
      <c r="F579">
        <v>256</v>
      </c>
      <c r="G579">
        <v>225.364</v>
      </c>
      <c r="H579">
        <v>248.09450000000001</v>
      </c>
      <c r="I579">
        <v>87.809950200000003</v>
      </c>
      <c r="J579">
        <v>-0.25886018552826801</v>
      </c>
      <c r="K579">
        <v>-0.24296015834967499</v>
      </c>
      <c r="L579">
        <v>4</v>
      </c>
    </row>
    <row r="580" spans="1:12" x14ac:dyDescent="0.3">
      <c r="A580" t="s">
        <v>2802</v>
      </c>
      <c r="B580" t="s">
        <v>2803</v>
      </c>
      <c r="C580" t="s">
        <v>2804</v>
      </c>
      <c r="D580" t="s">
        <v>2805</v>
      </c>
      <c r="E580" t="s">
        <v>3841</v>
      </c>
      <c r="F580">
        <v>203</v>
      </c>
      <c r="G580">
        <v>200.94800000000001</v>
      </c>
      <c r="H580">
        <v>248.09450000000001</v>
      </c>
      <c r="I580">
        <v>87.809950200000003</v>
      </c>
      <c r="J580">
        <v>-0.53691523446508005</v>
      </c>
      <c r="K580">
        <v>-0.55397604208137097</v>
      </c>
      <c r="L580">
        <v>4</v>
      </c>
    </row>
    <row r="581" spans="1:12" x14ac:dyDescent="0.3">
      <c r="A581" t="s">
        <v>2809</v>
      </c>
      <c r="B581" t="s">
        <v>2810</v>
      </c>
      <c r="C581" t="s">
        <v>33</v>
      </c>
      <c r="D581" t="s">
        <v>2811</v>
      </c>
      <c r="E581" t="s">
        <v>3841</v>
      </c>
      <c r="F581">
        <v>206</v>
      </c>
      <c r="G581">
        <v>201.50800000000001</v>
      </c>
      <c r="H581">
        <v>248.09450000000001</v>
      </c>
      <c r="I581">
        <v>87.809950200000003</v>
      </c>
      <c r="J581">
        <v>-0.53053782508579495</v>
      </c>
      <c r="K581">
        <v>-0.54684265025266199</v>
      </c>
      <c r="L581">
        <v>4</v>
      </c>
    </row>
    <row r="582" spans="1:12" x14ac:dyDescent="0.3">
      <c r="A582" t="s">
        <v>2818</v>
      </c>
      <c r="B582" t="s">
        <v>2819</v>
      </c>
      <c r="C582" t="s">
        <v>456</v>
      </c>
      <c r="D582" t="s">
        <v>2820</v>
      </c>
      <c r="E582" t="s">
        <v>3841</v>
      </c>
      <c r="F582">
        <v>179</v>
      </c>
      <c r="G582">
        <v>198.25399999999999</v>
      </c>
      <c r="H582">
        <v>248.09450000000001</v>
      </c>
      <c r="I582">
        <v>87.809950200000003</v>
      </c>
      <c r="J582">
        <v>-0.56759512887185304</v>
      </c>
      <c r="K582">
        <v>-0.588292752057337</v>
      </c>
      <c r="L582">
        <v>4</v>
      </c>
    </row>
    <row r="583" spans="1:12" x14ac:dyDescent="0.3">
      <c r="A583" t="s">
        <v>2900</v>
      </c>
      <c r="B583" t="s">
        <v>2901</v>
      </c>
      <c r="C583" t="s">
        <v>2902</v>
      </c>
      <c r="D583" t="s">
        <v>2903</v>
      </c>
      <c r="E583" t="s">
        <v>3841</v>
      </c>
      <c r="F583">
        <v>283</v>
      </c>
      <c r="G583">
        <v>204.69800000000001</v>
      </c>
      <c r="H583">
        <v>248.09450000000001</v>
      </c>
      <c r="I583">
        <v>87.809950200000003</v>
      </c>
      <c r="J583">
        <v>-0.49420936808594101</v>
      </c>
      <c r="K583">
        <v>-0.50620779322841103</v>
      </c>
      <c r="L583">
        <v>4</v>
      </c>
    </row>
    <row r="584" spans="1:12" x14ac:dyDescent="0.3">
      <c r="A584" t="s">
        <v>2907</v>
      </c>
      <c r="B584" t="s">
        <v>2908</v>
      </c>
      <c r="C584" t="s">
        <v>158</v>
      </c>
      <c r="D584" t="s">
        <v>2909</v>
      </c>
      <c r="E584" t="s">
        <v>3841</v>
      </c>
      <c r="F584">
        <v>361</v>
      </c>
      <c r="G584">
        <v>221.27500000000001</v>
      </c>
      <c r="H584">
        <v>248.09450000000001</v>
      </c>
      <c r="I584">
        <v>87.809950200000003</v>
      </c>
      <c r="J584">
        <v>-0.30542666222808101</v>
      </c>
      <c r="K584">
        <v>-0.29504665689894199</v>
      </c>
      <c r="L584">
        <v>4</v>
      </c>
    </row>
    <row r="585" spans="1:12" x14ac:dyDescent="0.3">
      <c r="A585" t="s">
        <v>2934</v>
      </c>
      <c r="B585" t="s">
        <v>2935</v>
      </c>
      <c r="C585" t="s">
        <v>88</v>
      </c>
      <c r="D585" t="s">
        <v>2936</v>
      </c>
      <c r="E585" t="s">
        <v>3841</v>
      </c>
      <c r="F585">
        <v>194</v>
      </c>
      <c r="G585">
        <v>207.15799999999999</v>
      </c>
      <c r="H585">
        <v>248.09450000000001</v>
      </c>
      <c r="I585">
        <v>87.809950200000003</v>
      </c>
      <c r="J585">
        <v>-0.46619431974122699</v>
      </c>
      <c r="K585">
        <v>-0.47487182198087002</v>
      </c>
      <c r="L585">
        <v>4</v>
      </c>
    </row>
    <row r="586" spans="1:12" x14ac:dyDescent="0.3">
      <c r="A586" t="s">
        <v>2940</v>
      </c>
      <c r="B586" t="s">
        <v>2941</v>
      </c>
      <c r="C586" t="s">
        <v>2013</v>
      </c>
      <c r="D586" t="s">
        <v>2942</v>
      </c>
      <c r="E586" t="s">
        <v>3841</v>
      </c>
      <c r="F586">
        <v>214</v>
      </c>
      <c r="G586">
        <v>204.887</v>
      </c>
      <c r="H586">
        <v>248.09450000000001</v>
      </c>
      <c r="I586">
        <v>87.809950200000003</v>
      </c>
      <c r="J586">
        <v>-0.49205699242043299</v>
      </c>
      <c r="K586">
        <v>-0.50380027348622203</v>
      </c>
      <c r="L586">
        <v>4</v>
      </c>
    </row>
    <row r="587" spans="1:12" x14ac:dyDescent="0.3">
      <c r="A587" t="s">
        <v>2996</v>
      </c>
      <c r="B587" t="s">
        <v>2997</v>
      </c>
      <c r="C587" t="s">
        <v>293</v>
      </c>
      <c r="D587" t="s">
        <v>2998</v>
      </c>
      <c r="E587" t="s">
        <v>3841</v>
      </c>
      <c r="F587">
        <v>284</v>
      </c>
      <c r="G587">
        <v>227.11699999999999</v>
      </c>
      <c r="H587">
        <v>248.09450000000001</v>
      </c>
      <c r="I587">
        <v>87.809950200000003</v>
      </c>
      <c r="J587">
        <v>-0.23889661652489999</v>
      </c>
      <c r="K587">
        <v>-0.22063009428587901</v>
      </c>
      <c r="L587">
        <v>4</v>
      </c>
    </row>
    <row r="588" spans="1:12" x14ac:dyDescent="0.3">
      <c r="A588" t="s">
        <v>3024</v>
      </c>
      <c r="B588" t="s">
        <v>3025</v>
      </c>
      <c r="C588" t="s">
        <v>158</v>
      </c>
      <c r="D588" t="s">
        <v>3026</v>
      </c>
      <c r="E588" t="s">
        <v>3841</v>
      </c>
      <c r="F588">
        <v>225</v>
      </c>
      <c r="G588">
        <v>200.7</v>
      </c>
      <c r="H588">
        <v>248.09450000000001</v>
      </c>
      <c r="I588">
        <v>87.809950200000003</v>
      </c>
      <c r="J588">
        <v>-0.53973951576162005</v>
      </c>
      <c r="K588">
        <v>-0.55713511560551399</v>
      </c>
      <c r="L588">
        <v>4</v>
      </c>
    </row>
    <row r="589" spans="1:12" x14ac:dyDescent="0.3">
      <c r="A589" t="s">
        <v>3243</v>
      </c>
      <c r="B589" t="s">
        <v>3244</v>
      </c>
      <c r="C589" t="s">
        <v>116</v>
      </c>
      <c r="D589" t="s">
        <v>3245</v>
      </c>
      <c r="E589" t="s">
        <v>3841</v>
      </c>
      <c r="F589">
        <v>234</v>
      </c>
      <c r="G589">
        <v>225.792</v>
      </c>
      <c r="H589">
        <v>248.09450000000001</v>
      </c>
      <c r="I589">
        <v>87.809950200000003</v>
      </c>
      <c r="J589">
        <v>-0.253986022645529</v>
      </c>
      <c r="K589">
        <v>-0.23750820888059099</v>
      </c>
      <c r="L589">
        <v>4</v>
      </c>
    </row>
    <row r="590" spans="1:12" x14ac:dyDescent="0.3">
      <c r="A590" t="s">
        <v>3299</v>
      </c>
      <c r="B590" t="s">
        <v>3300</v>
      </c>
      <c r="C590" t="s">
        <v>53</v>
      </c>
      <c r="D590" t="s">
        <v>3301</v>
      </c>
      <c r="E590" t="s">
        <v>3841</v>
      </c>
      <c r="F590">
        <v>229</v>
      </c>
      <c r="G590">
        <v>214.33799999999999</v>
      </c>
      <c r="H590">
        <v>248.09450000000001</v>
      </c>
      <c r="I590">
        <v>87.809950200000003</v>
      </c>
      <c r="J590">
        <v>-0.38442682091397001</v>
      </c>
      <c r="K590">
        <v>-0.38341154817707002</v>
      </c>
      <c r="L590">
        <v>4</v>
      </c>
    </row>
    <row r="591" spans="1:12" x14ac:dyDescent="0.3">
      <c r="A591" t="s">
        <v>3319</v>
      </c>
      <c r="B591" t="s">
        <v>3320</v>
      </c>
      <c r="C591" t="s">
        <v>124</v>
      </c>
      <c r="D591" t="s">
        <v>3313</v>
      </c>
      <c r="E591" t="s">
        <v>3841</v>
      </c>
      <c r="F591">
        <v>234</v>
      </c>
      <c r="G591">
        <v>225.70599999999999</v>
      </c>
      <c r="H591">
        <v>248.09450000000001</v>
      </c>
      <c r="I591">
        <v>87.809950200000003</v>
      </c>
      <c r="J591">
        <v>-0.25496541051449101</v>
      </c>
      <c r="K591">
        <v>-0.238603694054285</v>
      </c>
      <c r="L591">
        <v>4</v>
      </c>
    </row>
    <row r="592" spans="1:12" x14ac:dyDescent="0.3">
      <c r="A592" t="s">
        <v>3333</v>
      </c>
      <c r="B592" t="s">
        <v>3334</v>
      </c>
      <c r="C592" t="s">
        <v>3257</v>
      </c>
      <c r="D592" t="s">
        <v>3335</v>
      </c>
      <c r="E592" t="s">
        <v>3841</v>
      </c>
      <c r="F592">
        <v>246</v>
      </c>
      <c r="G592">
        <v>207.60400000000001</v>
      </c>
      <c r="H592">
        <v>248.09450000000001</v>
      </c>
      <c r="I592">
        <v>87.809950200000003</v>
      </c>
      <c r="J592">
        <v>-0.46111516869986802</v>
      </c>
      <c r="K592">
        <v>-0.46919058491729099</v>
      </c>
      <c r="L592">
        <v>4</v>
      </c>
    </row>
    <row r="593" spans="1:12" x14ac:dyDescent="0.3">
      <c r="A593" t="s">
        <v>3343</v>
      </c>
      <c r="B593" t="s">
        <v>3344</v>
      </c>
      <c r="C593" t="s">
        <v>21</v>
      </c>
      <c r="D593" t="s">
        <v>3345</v>
      </c>
      <c r="E593" t="s">
        <v>3841</v>
      </c>
      <c r="F593">
        <v>214</v>
      </c>
      <c r="G593">
        <v>211.3</v>
      </c>
      <c r="H593">
        <v>248.09450000000001</v>
      </c>
      <c r="I593">
        <v>87.809950200000003</v>
      </c>
      <c r="J593">
        <v>-0.419024266796589</v>
      </c>
      <c r="K593">
        <v>-0.42211019884781398</v>
      </c>
      <c r="L593">
        <v>4</v>
      </c>
    </row>
    <row r="594" spans="1:12" x14ac:dyDescent="0.3">
      <c r="A594" t="s">
        <v>3389</v>
      </c>
      <c r="B594" t="s">
        <v>3390</v>
      </c>
      <c r="C594" t="s">
        <v>3391</v>
      </c>
      <c r="D594" t="s">
        <v>3392</v>
      </c>
      <c r="E594" t="s">
        <v>3841</v>
      </c>
      <c r="F594">
        <v>220</v>
      </c>
      <c r="G594">
        <v>220</v>
      </c>
      <c r="H594">
        <v>248.09450000000001</v>
      </c>
      <c r="I594">
        <v>87.809950200000003</v>
      </c>
      <c r="J594">
        <v>-0.31994665679698803</v>
      </c>
      <c r="K594">
        <v>-0.31128786150894799</v>
      </c>
      <c r="L594">
        <v>4</v>
      </c>
    </row>
    <row r="595" spans="1:12" x14ac:dyDescent="0.3">
      <c r="A595" t="s">
        <v>3430</v>
      </c>
      <c r="B595" t="s">
        <v>3431</v>
      </c>
      <c r="C595" t="s">
        <v>150</v>
      </c>
      <c r="D595" t="s">
        <v>3432</v>
      </c>
      <c r="E595" t="s">
        <v>3841</v>
      </c>
      <c r="F595">
        <v>223</v>
      </c>
      <c r="G595">
        <v>223</v>
      </c>
      <c r="H595">
        <v>248.09450000000001</v>
      </c>
      <c r="I595">
        <v>87.809950200000003</v>
      </c>
      <c r="J595">
        <v>-0.28578196369367698</v>
      </c>
      <c r="K595">
        <v>-0.27307326242658098</v>
      </c>
      <c r="L595">
        <v>4</v>
      </c>
    </row>
    <row r="596" spans="1:12" x14ac:dyDescent="0.3">
      <c r="A596" t="s">
        <v>3453</v>
      </c>
      <c r="B596" t="s">
        <v>3454</v>
      </c>
      <c r="C596" t="s">
        <v>300</v>
      </c>
      <c r="D596" t="s">
        <v>3455</v>
      </c>
      <c r="E596" t="s">
        <v>3841</v>
      </c>
      <c r="F596">
        <v>221</v>
      </c>
      <c r="G596">
        <v>217.67400000000001</v>
      </c>
      <c r="H596">
        <v>248.09450000000001</v>
      </c>
      <c r="I596">
        <v>87.809950200000003</v>
      </c>
      <c r="J596">
        <v>-0.34643568218308801</v>
      </c>
      <c r="K596">
        <v>-0.34091691399747698</v>
      </c>
      <c r="L596">
        <v>4</v>
      </c>
    </row>
    <row r="597" spans="1:12" x14ac:dyDescent="0.3">
      <c r="A597" t="s">
        <v>3510</v>
      </c>
      <c r="B597" t="s">
        <v>3511</v>
      </c>
      <c r="C597" t="s">
        <v>17</v>
      </c>
      <c r="D597" t="s">
        <v>3512</v>
      </c>
      <c r="E597" t="s">
        <v>3841</v>
      </c>
      <c r="F597">
        <v>252</v>
      </c>
      <c r="G597">
        <v>224.78399999999999</v>
      </c>
      <c r="H597">
        <v>248.09450000000001</v>
      </c>
      <c r="I597">
        <v>87.809950200000003</v>
      </c>
      <c r="J597">
        <v>-0.26546535952824202</v>
      </c>
      <c r="K597">
        <v>-0.250348314172266</v>
      </c>
      <c r="L597">
        <v>4</v>
      </c>
    </row>
    <row r="598" spans="1:12" x14ac:dyDescent="0.3">
      <c r="A598" t="s">
        <v>3581</v>
      </c>
      <c r="B598" t="s">
        <v>3582</v>
      </c>
      <c r="C598" t="s">
        <v>3583</v>
      </c>
      <c r="D598" t="s">
        <v>3584</v>
      </c>
      <c r="E598" t="s">
        <v>3841</v>
      </c>
      <c r="F598">
        <v>229</v>
      </c>
      <c r="G598">
        <v>226.624</v>
      </c>
      <c r="H598">
        <v>248.09450000000001</v>
      </c>
      <c r="I598">
        <v>87.809950200000003</v>
      </c>
      <c r="J598">
        <v>-0.24451101442487799</v>
      </c>
      <c r="K598">
        <v>-0.22691002673508101</v>
      </c>
      <c r="L598">
        <v>4</v>
      </c>
    </row>
    <row r="599" spans="1:12" x14ac:dyDescent="0.3">
      <c r="A599" t="s">
        <v>3630</v>
      </c>
      <c r="B599" t="s">
        <v>3631</v>
      </c>
      <c r="C599" t="s">
        <v>755</v>
      </c>
      <c r="D599" t="s">
        <v>3626</v>
      </c>
      <c r="E599" t="s">
        <v>3841</v>
      </c>
      <c r="F599">
        <v>210</v>
      </c>
      <c r="G599">
        <v>209.19</v>
      </c>
      <c r="H599">
        <v>248.09450000000001</v>
      </c>
      <c r="I599">
        <v>87.809950200000003</v>
      </c>
      <c r="J599">
        <v>-0.44305343427925098</v>
      </c>
      <c r="K599">
        <v>-0.44898780020241302</v>
      </c>
      <c r="L599">
        <v>4</v>
      </c>
    </row>
    <row r="600" spans="1:12" x14ac:dyDescent="0.3">
      <c r="A600" t="s">
        <v>3653</v>
      </c>
      <c r="B600" t="s">
        <v>3654</v>
      </c>
      <c r="C600" t="s">
        <v>158</v>
      </c>
      <c r="D600" t="s">
        <v>3655</v>
      </c>
      <c r="E600" t="s">
        <v>3841</v>
      </c>
      <c r="F600">
        <v>234</v>
      </c>
      <c r="G600">
        <v>226.42400000000001</v>
      </c>
      <c r="H600">
        <v>248.09450000000001</v>
      </c>
      <c r="I600">
        <v>87.809950200000003</v>
      </c>
      <c r="J600">
        <v>-0.24678866063176499</v>
      </c>
      <c r="K600">
        <v>-0.22945766667390499</v>
      </c>
      <c r="L600">
        <v>4</v>
      </c>
    </row>
    <row r="601" spans="1:12" x14ac:dyDescent="0.3">
      <c r="A601" t="s">
        <v>3683</v>
      </c>
      <c r="B601" t="s">
        <v>3684</v>
      </c>
      <c r="C601" t="s">
        <v>150</v>
      </c>
      <c r="D601" t="s">
        <v>3685</v>
      </c>
      <c r="E601" t="s">
        <v>3841</v>
      </c>
      <c r="F601">
        <v>213</v>
      </c>
      <c r="G601">
        <v>209.685</v>
      </c>
      <c r="H601">
        <v>248.09450000000001</v>
      </c>
      <c r="I601">
        <v>87.809950200000003</v>
      </c>
      <c r="J601">
        <v>-0.43741625991720501</v>
      </c>
      <c r="K601">
        <v>-0.44268239135382198</v>
      </c>
      <c r="L601">
        <v>4</v>
      </c>
    </row>
    <row r="602" spans="1:12" x14ac:dyDescent="0.3">
      <c r="A602" t="s">
        <v>3701</v>
      </c>
      <c r="B602" t="s">
        <v>3702</v>
      </c>
      <c r="C602" t="s">
        <v>646</v>
      </c>
      <c r="D602" t="s">
        <v>3703</v>
      </c>
      <c r="E602" t="s">
        <v>3841</v>
      </c>
      <c r="F602">
        <v>249</v>
      </c>
      <c r="G602">
        <v>222.54</v>
      </c>
      <c r="H602">
        <v>248.09450000000001</v>
      </c>
      <c r="I602">
        <v>87.809950200000003</v>
      </c>
      <c r="J602">
        <v>-0.29102054996951798</v>
      </c>
      <c r="K602">
        <v>-0.27893283428587701</v>
      </c>
      <c r="L602">
        <v>4</v>
      </c>
    </row>
    <row r="603" spans="1:12" x14ac:dyDescent="0.3">
      <c r="A603" t="s">
        <v>3722</v>
      </c>
      <c r="B603" t="s">
        <v>3723</v>
      </c>
      <c r="C603" t="s">
        <v>285</v>
      </c>
      <c r="D603" t="s">
        <v>3724</v>
      </c>
      <c r="E603" t="s">
        <v>3841</v>
      </c>
      <c r="F603">
        <v>214</v>
      </c>
      <c r="G603">
        <v>200.852</v>
      </c>
      <c r="H603">
        <v>248.09450000000001</v>
      </c>
      <c r="I603">
        <v>87.809950200000003</v>
      </c>
      <c r="J603">
        <v>-0.53800850464438599</v>
      </c>
      <c r="K603">
        <v>-0.55519890925200699</v>
      </c>
      <c r="L603">
        <v>4</v>
      </c>
    </row>
    <row r="604" spans="1:12" x14ac:dyDescent="0.3">
      <c r="A604" t="s">
        <v>3745</v>
      </c>
      <c r="B604" t="s">
        <v>3746</v>
      </c>
      <c r="C604" t="s">
        <v>293</v>
      </c>
      <c r="D604" t="s">
        <v>3747</v>
      </c>
      <c r="E604" t="s">
        <v>3841</v>
      </c>
      <c r="F604">
        <v>202</v>
      </c>
      <c r="G604">
        <v>196.21199999999999</v>
      </c>
      <c r="H604">
        <v>248.09450000000001</v>
      </c>
      <c r="I604">
        <v>87.809950200000003</v>
      </c>
      <c r="J604">
        <v>-0.59084989664417298</v>
      </c>
      <c r="K604">
        <v>-0.61430415583273501</v>
      </c>
      <c r="L604">
        <v>4</v>
      </c>
    </row>
    <row r="605" spans="1:12" x14ac:dyDescent="0.3">
      <c r="A605" t="s">
        <v>3780</v>
      </c>
      <c r="B605" t="s">
        <v>3781</v>
      </c>
      <c r="C605" t="s">
        <v>124</v>
      </c>
      <c r="D605" t="s">
        <v>3782</v>
      </c>
      <c r="E605" t="s">
        <v>3841</v>
      </c>
      <c r="F605">
        <v>258</v>
      </c>
      <c r="G605">
        <v>222.715</v>
      </c>
      <c r="H605">
        <v>248.09450000000001</v>
      </c>
      <c r="I605">
        <v>87.809950200000003</v>
      </c>
      <c r="J605">
        <v>-0.28902760953849199</v>
      </c>
      <c r="K605">
        <v>-0.276703649339406</v>
      </c>
      <c r="L605">
        <v>4</v>
      </c>
    </row>
    <row r="606" spans="1:12" x14ac:dyDescent="0.3">
      <c r="A606" t="s">
        <v>51</v>
      </c>
      <c r="B606" t="s">
        <v>52</v>
      </c>
      <c r="C606" t="s">
        <v>53</v>
      </c>
      <c r="D606" t="s">
        <v>54</v>
      </c>
      <c r="E606" t="s">
        <v>3841</v>
      </c>
      <c r="F606">
        <v>203</v>
      </c>
      <c r="G606">
        <v>174.20500000000001</v>
      </c>
      <c r="H606">
        <v>248.09450000000001</v>
      </c>
      <c r="I606">
        <v>87.809950200000003</v>
      </c>
      <c r="J606">
        <v>-0.84147069701902599</v>
      </c>
      <c r="K606">
        <v>-0.89463371650128998</v>
      </c>
      <c r="L606">
        <v>3</v>
      </c>
    </row>
    <row r="607" spans="1:12" x14ac:dyDescent="0.3">
      <c r="A607" t="s">
        <v>134</v>
      </c>
      <c r="B607" t="s">
        <v>135</v>
      </c>
      <c r="C607" t="s">
        <v>77</v>
      </c>
      <c r="D607" t="s">
        <v>136</v>
      </c>
      <c r="E607" t="s">
        <v>3841</v>
      </c>
      <c r="F607">
        <v>190</v>
      </c>
      <c r="G607">
        <v>187.97300000000001</v>
      </c>
      <c r="H607">
        <v>248.09450000000001</v>
      </c>
      <c r="I607">
        <v>87.809950200000003</v>
      </c>
      <c r="J607">
        <v>-0.68467753213689897</v>
      </c>
      <c r="K607">
        <v>-0.71925418311261102</v>
      </c>
      <c r="L607">
        <v>3</v>
      </c>
    </row>
    <row r="608" spans="1:12" x14ac:dyDescent="0.3">
      <c r="A608" t="s">
        <v>209</v>
      </c>
      <c r="B608" t="s">
        <v>210</v>
      </c>
      <c r="C608" t="s">
        <v>211</v>
      </c>
      <c r="D608" t="s">
        <v>212</v>
      </c>
      <c r="E608" t="s">
        <v>3841</v>
      </c>
      <c r="F608">
        <v>178</v>
      </c>
      <c r="G608">
        <v>183.15799999999999</v>
      </c>
      <c r="H608">
        <v>248.09450000000001</v>
      </c>
      <c r="I608">
        <v>87.809950200000003</v>
      </c>
      <c r="J608">
        <v>-0.73951186456771301</v>
      </c>
      <c r="K608">
        <v>-0.780588614639811</v>
      </c>
      <c r="L608">
        <v>3</v>
      </c>
    </row>
    <row r="609" spans="1:12" x14ac:dyDescent="0.3">
      <c r="A609" t="s">
        <v>227</v>
      </c>
      <c r="B609" t="s">
        <v>228</v>
      </c>
      <c r="C609" t="s">
        <v>229</v>
      </c>
      <c r="D609" t="s">
        <v>230</v>
      </c>
      <c r="E609" t="s">
        <v>3841</v>
      </c>
      <c r="F609">
        <v>182</v>
      </c>
      <c r="G609">
        <v>180.488</v>
      </c>
      <c r="H609">
        <v>248.09450000000001</v>
      </c>
      <c r="I609">
        <v>87.809950200000003</v>
      </c>
      <c r="J609">
        <v>-0.76991844142965904</v>
      </c>
      <c r="K609">
        <v>-0.81459960782311802</v>
      </c>
      <c r="L609">
        <v>3</v>
      </c>
    </row>
    <row r="610" spans="1:12" x14ac:dyDescent="0.3">
      <c r="A610" t="s">
        <v>291</v>
      </c>
      <c r="B610" t="s">
        <v>292</v>
      </c>
      <c r="C610" t="s">
        <v>293</v>
      </c>
      <c r="D610" t="s">
        <v>294</v>
      </c>
      <c r="E610" t="s">
        <v>3841</v>
      </c>
      <c r="F610">
        <v>131</v>
      </c>
      <c r="G610">
        <v>181.77099999999999</v>
      </c>
      <c r="H610">
        <v>248.09450000000001</v>
      </c>
      <c r="I610">
        <v>87.809950200000003</v>
      </c>
      <c r="J610">
        <v>-0.75530734101247698</v>
      </c>
      <c r="K610">
        <v>-0.79825649761555895</v>
      </c>
      <c r="L610">
        <v>3</v>
      </c>
    </row>
    <row r="611" spans="1:12" x14ac:dyDescent="0.3">
      <c r="A611" t="s">
        <v>305</v>
      </c>
      <c r="B611" t="s">
        <v>306</v>
      </c>
      <c r="C611" t="s">
        <v>116</v>
      </c>
      <c r="D611" t="s">
        <v>307</v>
      </c>
      <c r="E611" t="s">
        <v>3841</v>
      </c>
      <c r="F611">
        <v>188</v>
      </c>
      <c r="G611">
        <v>172.267</v>
      </c>
      <c r="H611">
        <v>248.09450000000001</v>
      </c>
      <c r="I611">
        <v>87.809950200000003</v>
      </c>
      <c r="J611">
        <v>-0.86354108876376501</v>
      </c>
      <c r="K611">
        <v>-0.919320347508499</v>
      </c>
      <c r="L611">
        <v>3</v>
      </c>
    </row>
    <row r="612" spans="1:12" x14ac:dyDescent="0.3">
      <c r="A612" t="s">
        <v>402</v>
      </c>
      <c r="B612" t="s">
        <v>403</v>
      </c>
      <c r="C612" t="s">
        <v>404</v>
      </c>
      <c r="D612" t="s">
        <v>405</v>
      </c>
      <c r="E612" t="s">
        <v>3841</v>
      </c>
      <c r="F612">
        <v>205</v>
      </c>
      <c r="G612">
        <v>160.66300000000001</v>
      </c>
      <c r="H612">
        <v>248.09450000000001</v>
      </c>
      <c r="I612">
        <v>87.809950200000003</v>
      </c>
      <c r="J612">
        <v>-0.99569012168737103</v>
      </c>
      <c r="K612">
        <v>-1.0671344167590999</v>
      </c>
      <c r="L612">
        <v>3</v>
      </c>
    </row>
    <row r="613" spans="1:12" x14ac:dyDescent="0.3">
      <c r="A613" t="s">
        <v>454</v>
      </c>
      <c r="B613" t="s">
        <v>455</v>
      </c>
      <c r="C613" t="s">
        <v>456</v>
      </c>
      <c r="D613" t="s">
        <v>457</v>
      </c>
      <c r="E613" t="s">
        <v>3841</v>
      </c>
      <c r="F613">
        <v>495</v>
      </c>
      <c r="G613">
        <v>189.626</v>
      </c>
      <c r="H613">
        <v>248.09450000000001</v>
      </c>
      <c r="I613">
        <v>87.809950200000003</v>
      </c>
      <c r="J613">
        <v>-0.66585278623697497</v>
      </c>
      <c r="K613">
        <v>-0.69819793901822602</v>
      </c>
      <c r="L613">
        <v>3</v>
      </c>
    </row>
    <row r="614" spans="1:12" x14ac:dyDescent="0.3">
      <c r="A614" t="s">
        <v>524</v>
      </c>
      <c r="B614" t="s">
        <v>525</v>
      </c>
      <c r="C614" t="s">
        <v>116</v>
      </c>
      <c r="D614" t="s">
        <v>526</v>
      </c>
      <c r="E614" t="s">
        <v>3841</v>
      </c>
      <c r="F614">
        <v>192</v>
      </c>
      <c r="G614">
        <v>191.66</v>
      </c>
      <c r="H614">
        <v>248.09450000000001</v>
      </c>
      <c r="I614">
        <v>87.809950200000003</v>
      </c>
      <c r="J614">
        <v>-0.64268912431293002</v>
      </c>
      <c r="K614">
        <v>-0.67228844084038097</v>
      </c>
      <c r="L614">
        <v>3</v>
      </c>
    </row>
    <row r="615" spans="1:12" x14ac:dyDescent="0.3">
      <c r="A615" t="s">
        <v>549</v>
      </c>
      <c r="B615" t="s">
        <v>550</v>
      </c>
      <c r="C615" t="s">
        <v>197</v>
      </c>
      <c r="D615" t="s">
        <v>551</v>
      </c>
      <c r="E615" t="s">
        <v>3841</v>
      </c>
      <c r="F615">
        <v>196</v>
      </c>
      <c r="G615">
        <v>189.76400000000001</v>
      </c>
      <c r="H615">
        <v>248.09450000000001</v>
      </c>
      <c r="I615">
        <v>87.809950200000003</v>
      </c>
      <c r="J615">
        <v>-0.66428121035422205</v>
      </c>
      <c r="K615">
        <v>-0.69644006746043696</v>
      </c>
      <c r="L615">
        <v>3</v>
      </c>
    </row>
    <row r="616" spans="1:12" x14ac:dyDescent="0.3">
      <c r="A616" t="s">
        <v>618</v>
      </c>
      <c r="B616" t="s">
        <v>619</v>
      </c>
      <c r="C616" t="s">
        <v>620</v>
      </c>
      <c r="D616" t="s">
        <v>621</v>
      </c>
      <c r="E616" t="s">
        <v>3841</v>
      </c>
      <c r="F616">
        <v>179</v>
      </c>
      <c r="G616">
        <v>180.26</v>
      </c>
      <c r="H616">
        <v>248.09450000000001</v>
      </c>
      <c r="I616">
        <v>87.809950200000003</v>
      </c>
      <c r="J616">
        <v>-0.77251495810551096</v>
      </c>
      <c r="K616">
        <v>-0.81750391735337802</v>
      </c>
      <c r="L616">
        <v>3</v>
      </c>
    </row>
    <row r="617" spans="1:12" x14ac:dyDescent="0.3">
      <c r="A617" t="s">
        <v>774</v>
      </c>
      <c r="B617" t="s">
        <v>775</v>
      </c>
      <c r="C617" t="s">
        <v>383</v>
      </c>
      <c r="D617" t="s">
        <v>776</v>
      </c>
      <c r="E617" t="s">
        <v>3841</v>
      </c>
      <c r="F617">
        <v>185</v>
      </c>
      <c r="G617">
        <v>179.49199999999999</v>
      </c>
      <c r="H617">
        <v>248.09450000000001</v>
      </c>
      <c r="I617">
        <v>87.809950200000003</v>
      </c>
      <c r="J617">
        <v>-0.78126111953995903</v>
      </c>
      <c r="K617">
        <v>-0.82728685471846397</v>
      </c>
      <c r="L617">
        <v>3</v>
      </c>
    </row>
    <row r="618" spans="1:12" x14ac:dyDescent="0.3">
      <c r="A618" t="s">
        <v>818</v>
      </c>
      <c r="B618" t="s">
        <v>819</v>
      </c>
      <c r="C618" t="s">
        <v>233</v>
      </c>
      <c r="D618" t="s">
        <v>820</v>
      </c>
      <c r="E618" t="s">
        <v>3841</v>
      </c>
      <c r="F618">
        <v>196</v>
      </c>
      <c r="G618">
        <v>162.66499999999999</v>
      </c>
      <c r="H618">
        <v>248.09450000000001</v>
      </c>
      <c r="I618">
        <v>87.809950200000003</v>
      </c>
      <c r="J618">
        <v>-0.97289088315642902</v>
      </c>
      <c r="K618">
        <v>-1.04163254097146</v>
      </c>
      <c r="L618">
        <v>3</v>
      </c>
    </row>
    <row r="619" spans="1:12" x14ac:dyDescent="0.3">
      <c r="A619" t="s">
        <v>821</v>
      </c>
      <c r="B619" t="s">
        <v>822</v>
      </c>
      <c r="C619" t="s">
        <v>158</v>
      </c>
      <c r="D619" t="s">
        <v>823</v>
      </c>
      <c r="E619" t="s">
        <v>3841</v>
      </c>
      <c r="F619">
        <v>181</v>
      </c>
      <c r="G619">
        <v>181.38499999999999</v>
      </c>
      <c r="H619">
        <v>248.09450000000001</v>
      </c>
      <c r="I619">
        <v>87.809950200000003</v>
      </c>
      <c r="J619">
        <v>-0.75970319819176901</v>
      </c>
      <c r="K619">
        <v>-0.80317344269749003</v>
      </c>
      <c r="L619">
        <v>3</v>
      </c>
    </row>
    <row r="620" spans="1:12" x14ac:dyDescent="0.3">
      <c r="A620" t="s">
        <v>860</v>
      </c>
      <c r="B620" t="s">
        <v>861</v>
      </c>
      <c r="C620" t="s">
        <v>293</v>
      </c>
      <c r="D620" t="s">
        <v>862</v>
      </c>
      <c r="E620" t="s">
        <v>3841</v>
      </c>
      <c r="F620">
        <v>183</v>
      </c>
      <c r="G620">
        <v>178.16200000000001</v>
      </c>
      <c r="H620">
        <v>248.09450000000001</v>
      </c>
      <c r="I620">
        <v>87.809950200000003</v>
      </c>
      <c r="J620">
        <v>-0.79640746681576002</v>
      </c>
      <c r="K620">
        <v>-0.84422866031164701</v>
      </c>
      <c r="L620">
        <v>3</v>
      </c>
    </row>
    <row r="621" spans="1:12" x14ac:dyDescent="0.3">
      <c r="A621" t="s">
        <v>976</v>
      </c>
      <c r="B621" t="s">
        <v>977</v>
      </c>
      <c r="C621" t="s">
        <v>978</v>
      </c>
      <c r="D621" t="s">
        <v>979</v>
      </c>
      <c r="E621" t="s">
        <v>3841</v>
      </c>
      <c r="F621">
        <v>190</v>
      </c>
      <c r="G621">
        <v>175.624</v>
      </c>
      <c r="H621">
        <v>248.09450000000001</v>
      </c>
      <c r="I621">
        <v>87.809950200000003</v>
      </c>
      <c r="J621">
        <v>-0.82531079718116096</v>
      </c>
      <c r="K621">
        <v>-0.87655821113532995</v>
      </c>
      <c r="L621">
        <v>3</v>
      </c>
    </row>
    <row r="622" spans="1:12" x14ac:dyDescent="0.3">
      <c r="A622" t="s">
        <v>1046</v>
      </c>
      <c r="B622" t="s">
        <v>1047</v>
      </c>
      <c r="C622" t="s">
        <v>132</v>
      </c>
      <c r="D622" t="s">
        <v>1048</v>
      </c>
      <c r="E622" t="s">
        <v>3841</v>
      </c>
      <c r="F622">
        <v>202</v>
      </c>
      <c r="G622">
        <v>193.09899999999999</v>
      </c>
      <c r="H622">
        <v>248.09450000000001</v>
      </c>
      <c r="I622">
        <v>87.809950200000003</v>
      </c>
      <c r="J622">
        <v>-0.62630145985437502</v>
      </c>
      <c r="K622">
        <v>-0.65395817148053903</v>
      </c>
      <c r="L622">
        <v>3</v>
      </c>
    </row>
    <row r="623" spans="1:12" x14ac:dyDescent="0.3">
      <c r="A623" t="s">
        <v>1088</v>
      </c>
      <c r="B623" t="s">
        <v>1089</v>
      </c>
      <c r="C623" t="s">
        <v>383</v>
      </c>
      <c r="D623" t="s">
        <v>1090</v>
      </c>
      <c r="E623" t="s">
        <v>3841</v>
      </c>
      <c r="F623">
        <v>180</v>
      </c>
      <c r="G623">
        <v>178.488</v>
      </c>
      <c r="H623">
        <v>248.09450000000001</v>
      </c>
      <c r="I623">
        <v>87.809950200000003</v>
      </c>
      <c r="J623">
        <v>-0.792694903498533</v>
      </c>
      <c r="K623">
        <v>-0.840076007211363</v>
      </c>
      <c r="L623">
        <v>3</v>
      </c>
    </row>
    <row r="624" spans="1:12" x14ac:dyDescent="0.3">
      <c r="A624" t="s">
        <v>1165</v>
      </c>
      <c r="B624" t="s">
        <v>1166</v>
      </c>
      <c r="C624" t="s">
        <v>183</v>
      </c>
      <c r="D624" t="s">
        <v>1167</v>
      </c>
      <c r="E624" t="s">
        <v>3841</v>
      </c>
      <c r="F624">
        <v>190</v>
      </c>
      <c r="G624">
        <v>187.624</v>
      </c>
      <c r="H624">
        <v>248.09450000000001</v>
      </c>
      <c r="I624">
        <v>87.809950200000003</v>
      </c>
      <c r="J624">
        <v>-0.68865202476791798</v>
      </c>
      <c r="K624">
        <v>-0.72369981480585999</v>
      </c>
      <c r="L624">
        <v>3</v>
      </c>
    </row>
    <row r="625" spans="1:12" x14ac:dyDescent="0.3">
      <c r="A625" t="s">
        <v>1174</v>
      </c>
      <c r="B625" t="s">
        <v>1175</v>
      </c>
      <c r="C625" t="s">
        <v>1176</v>
      </c>
      <c r="D625" t="s">
        <v>1177</v>
      </c>
      <c r="E625" t="s">
        <v>3841</v>
      </c>
      <c r="F625">
        <v>178</v>
      </c>
      <c r="G625">
        <v>175.19200000000001</v>
      </c>
      <c r="H625">
        <v>248.09450000000001</v>
      </c>
      <c r="I625">
        <v>87.809950200000003</v>
      </c>
      <c r="J625">
        <v>-0.83023051298803696</v>
      </c>
      <c r="K625">
        <v>-0.88206111340319104</v>
      </c>
      <c r="L625">
        <v>3</v>
      </c>
    </row>
    <row r="626" spans="1:12" x14ac:dyDescent="0.3">
      <c r="A626" t="s">
        <v>1260</v>
      </c>
      <c r="B626" t="s">
        <v>1261</v>
      </c>
      <c r="C626" t="s">
        <v>996</v>
      </c>
      <c r="D626" t="s">
        <v>1256</v>
      </c>
      <c r="E626" t="s">
        <v>3841</v>
      </c>
      <c r="F626">
        <v>174</v>
      </c>
      <c r="G626">
        <v>182.82300000000001</v>
      </c>
      <c r="H626">
        <v>248.09450000000001</v>
      </c>
      <c r="I626">
        <v>87.809950200000003</v>
      </c>
      <c r="J626">
        <v>-0.74332692196424899</v>
      </c>
      <c r="K626">
        <v>-0.78485591153734202</v>
      </c>
      <c r="L626">
        <v>3</v>
      </c>
    </row>
    <row r="627" spans="1:12" x14ac:dyDescent="0.3">
      <c r="A627" t="s">
        <v>1265</v>
      </c>
      <c r="B627" t="s">
        <v>1266</v>
      </c>
      <c r="C627" t="s">
        <v>1267</v>
      </c>
      <c r="D627" t="s">
        <v>1268</v>
      </c>
      <c r="E627" t="s">
        <v>3841</v>
      </c>
      <c r="F627">
        <v>161</v>
      </c>
      <c r="G627">
        <v>185.983</v>
      </c>
      <c r="H627">
        <v>248.09450000000001</v>
      </c>
      <c r="I627">
        <v>87.809950200000003</v>
      </c>
      <c r="J627">
        <v>-0.707340111895428</v>
      </c>
      <c r="K627">
        <v>-0.74460320050391504</v>
      </c>
      <c r="L627">
        <v>3</v>
      </c>
    </row>
    <row r="628" spans="1:12" x14ac:dyDescent="0.3">
      <c r="A628" t="s">
        <v>3863</v>
      </c>
      <c r="B628" t="s">
        <v>3864</v>
      </c>
      <c r="C628" t="s">
        <v>1928</v>
      </c>
      <c r="D628" t="s">
        <v>3865</v>
      </c>
      <c r="E628" t="s">
        <v>3841</v>
      </c>
      <c r="F628">
        <v>193</v>
      </c>
      <c r="G628">
        <v>191.38</v>
      </c>
      <c r="H628">
        <v>248.09450000000001</v>
      </c>
      <c r="I628">
        <v>87.809950200000003</v>
      </c>
      <c r="J628">
        <v>-0.64587782900257296</v>
      </c>
      <c r="K628">
        <v>-0.67585513675473496</v>
      </c>
      <c r="L628">
        <v>3</v>
      </c>
    </row>
    <row r="629" spans="1:12" x14ac:dyDescent="0.3">
      <c r="A629" t="s">
        <v>1290</v>
      </c>
      <c r="B629" t="s">
        <v>1291</v>
      </c>
      <c r="C629" t="s">
        <v>404</v>
      </c>
      <c r="D629" t="s">
        <v>1292</v>
      </c>
      <c r="E629" t="s">
        <v>3841</v>
      </c>
      <c r="F629">
        <v>198</v>
      </c>
      <c r="G629">
        <v>178.66800000000001</v>
      </c>
      <c r="H629">
        <v>248.09450000000001</v>
      </c>
      <c r="I629">
        <v>87.809950200000003</v>
      </c>
      <c r="J629">
        <v>-0.79064502191233399</v>
      </c>
      <c r="K629">
        <v>-0.83778313126642101</v>
      </c>
      <c r="L629">
        <v>3</v>
      </c>
    </row>
    <row r="630" spans="1:12" x14ac:dyDescent="0.3">
      <c r="A630" t="s">
        <v>1316</v>
      </c>
      <c r="B630" t="s">
        <v>1317</v>
      </c>
      <c r="C630" t="s">
        <v>143</v>
      </c>
      <c r="D630" t="s">
        <v>1318</v>
      </c>
      <c r="E630" t="s">
        <v>3841</v>
      </c>
      <c r="F630">
        <v>192</v>
      </c>
      <c r="G630">
        <v>177.96</v>
      </c>
      <c r="H630">
        <v>248.09450000000001</v>
      </c>
      <c r="I630">
        <v>87.809950200000003</v>
      </c>
      <c r="J630">
        <v>-0.79870788948471605</v>
      </c>
      <c r="K630">
        <v>-0.84680177664986001</v>
      </c>
      <c r="L630">
        <v>3</v>
      </c>
    </row>
    <row r="631" spans="1:12" x14ac:dyDescent="0.3">
      <c r="A631" t="s">
        <v>1329</v>
      </c>
      <c r="B631" t="s">
        <v>1330</v>
      </c>
      <c r="C631" t="s">
        <v>139</v>
      </c>
      <c r="D631" t="s">
        <v>1331</v>
      </c>
      <c r="E631" t="s">
        <v>3841</v>
      </c>
      <c r="F631">
        <v>175</v>
      </c>
      <c r="G631">
        <v>171.852</v>
      </c>
      <c r="H631">
        <v>248.09450000000001</v>
      </c>
      <c r="I631">
        <v>87.809950200000003</v>
      </c>
      <c r="J631">
        <v>-0.86826720464305696</v>
      </c>
      <c r="K631">
        <v>-0.92460670038156001</v>
      </c>
      <c r="L631">
        <v>3</v>
      </c>
    </row>
    <row r="632" spans="1:12" x14ac:dyDescent="0.3">
      <c r="A632" t="s">
        <v>1426</v>
      </c>
      <c r="B632" t="s">
        <v>1427</v>
      </c>
      <c r="C632" t="s">
        <v>421</v>
      </c>
      <c r="D632" t="s">
        <v>1428</v>
      </c>
      <c r="E632" t="s">
        <v>3841</v>
      </c>
      <c r="F632">
        <v>197</v>
      </c>
      <c r="G632">
        <v>187.648</v>
      </c>
      <c r="H632">
        <v>248.09450000000001</v>
      </c>
      <c r="I632">
        <v>87.809950200000003</v>
      </c>
      <c r="J632">
        <v>-0.68837870722309102</v>
      </c>
      <c r="K632">
        <v>-0.72339409801320098</v>
      </c>
      <c r="L632">
        <v>3</v>
      </c>
    </row>
    <row r="633" spans="1:12" x14ac:dyDescent="0.3">
      <c r="A633" t="s">
        <v>3876</v>
      </c>
      <c r="B633" t="s">
        <v>3877</v>
      </c>
      <c r="C633" t="s">
        <v>104</v>
      </c>
      <c r="D633" t="s">
        <v>3878</v>
      </c>
      <c r="E633" t="s">
        <v>3841</v>
      </c>
      <c r="F633">
        <v>180</v>
      </c>
      <c r="G633">
        <v>160.77600000000001</v>
      </c>
      <c r="H633">
        <v>248.09450000000001</v>
      </c>
      <c r="I633">
        <v>87.809950200000003</v>
      </c>
      <c r="J633">
        <v>-0.99440325158048004</v>
      </c>
      <c r="K633">
        <v>-1.06569500019366</v>
      </c>
      <c r="L633">
        <v>3</v>
      </c>
    </row>
    <row r="634" spans="1:12" x14ac:dyDescent="0.3">
      <c r="A634" t="s">
        <v>1460</v>
      </c>
      <c r="B634" t="s">
        <v>1461</v>
      </c>
      <c r="C634" t="s">
        <v>599</v>
      </c>
      <c r="D634" t="s">
        <v>1462</v>
      </c>
      <c r="E634" t="s">
        <v>3841</v>
      </c>
      <c r="F634">
        <v>206</v>
      </c>
      <c r="G634">
        <v>177.298</v>
      </c>
      <c r="H634">
        <v>248.09450000000001</v>
      </c>
      <c r="I634">
        <v>87.809950200000003</v>
      </c>
      <c r="J634">
        <v>-0.80624689842951303</v>
      </c>
      <c r="K634">
        <v>-0.85523446484736898</v>
      </c>
      <c r="L634">
        <v>3</v>
      </c>
    </row>
    <row r="635" spans="1:12" x14ac:dyDescent="0.3">
      <c r="A635" t="s">
        <v>1696</v>
      </c>
      <c r="B635" t="s">
        <v>1697</v>
      </c>
      <c r="C635" t="s">
        <v>33</v>
      </c>
      <c r="D635" t="s">
        <v>1698</v>
      </c>
      <c r="E635" t="s">
        <v>3841</v>
      </c>
      <c r="F635">
        <v>191</v>
      </c>
      <c r="G635">
        <v>189.70400000000001</v>
      </c>
      <c r="H635">
        <v>248.09450000000001</v>
      </c>
      <c r="I635">
        <v>87.809950200000003</v>
      </c>
      <c r="J635">
        <v>-0.66496450421628905</v>
      </c>
      <c r="K635">
        <v>-0.69720435944208503</v>
      </c>
      <c r="L635">
        <v>3</v>
      </c>
    </row>
    <row r="636" spans="1:12" x14ac:dyDescent="0.3">
      <c r="A636" t="s">
        <v>1724</v>
      </c>
      <c r="B636" t="s">
        <v>1725</v>
      </c>
      <c r="C636" t="s">
        <v>53</v>
      </c>
      <c r="D636" t="s">
        <v>1726</v>
      </c>
      <c r="E636" t="s">
        <v>3841</v>
      </c>
      <c r="F636">
        <v>167</v>
      </c>
      <c r="G636">
        <v>180.25399999999999</v>
      </c>
      <c r="H636">
        <v>248.09450000000001</v>
      </c>
      <c r="I636">
        <v>87.809950200000003</v>
      </c>
      <c r="J636">
        <v>-0.77258328749171801</v>
      </c>
      <c r="K636">
        <v>-0.81758034655154299</v>
      </c>
      <c r="L636">
        <v>3</v>
      </c>
    </row>
    <row r="637" spans="1:12" x14ac:dyDescent="0.3">
      <c r="A637" t="s">
        <v>1751</v>
      </c>
      <c r="B637" t="s">
        <v>1752</v>
      </c>
      <c r="C637" t="s">
        <v>17</v>
      </c>
      <c r="D637" t="s">
        <v>1753</v>
      </c>
      <c r="E637" t="s">
        <v>3841</v>
      </c>
      <c r="F637">
        <v>188</v>
      </c>
      <c r="G637">
        <v>184.55500000000001</v>
      </c>
      <c r="H637">
        <v>248.09450000000001</v>
      </c>
      <c r="I637">
        <v>87.809950200000003</v>
      </c>
      <c r="J637">
        <v>-0.72360250581260399</v>
      </c>
      <c r="K637">
        <v>-0.76279334966712198</v>
      </c>
      <c r="L637">
        <v>3</v>
      </c>
    </row>
    <row r="638" spans="1:12" x14ac:dyDescent="0.3">
      <c r="A638" t="s">
        <v>1858</v>
      </c>
      <c r="B638" t="s">
        <v>1859</v>
      </c>
      <c r="C638" t="s">
        <v>171</v>
      </c>
      <c r="D638" t="s">
        <v>1860</v>
      </c>
      <c r="E638" t="s">
        <v>3841</v>
      </c>
      <c r="F638">
        <v>225</v>
      </c>
      <c r="G638">
        <v>170.94900000000001</v>
      </c>
      <c r="H638">
        <v>248.09450000000001</v>
      </c>
      <c r="I638">
        <v>87.809950200000003</v>
      </c>
      <c r="J638">
        <v>-0.87855077726715303</v>
      </c>
      <c r="K638">
        <v>-0.93610929470535298</v>
      </c>
      <c r="L638">
        <v>3</v>
      </c>
    </row>
    <row r="639" spans="1:12" x14ac:dyDescent="0.3">
      <c r="A639" t="s">
        <v>1895</v>
      </c>
      <c r="B639" t="s">
        <v>1896</v>
      </c>
      <c r="C639" t="s">
        <v>1897</v>
      </c>
      <c r="D639" t="s">
        <v>1898</v>
      </c>
      <c r="E639" t="s">
        <v>3841</v>
      </c>
      <c r="F639">
        <v>197</v>
      </c>
      <c r="G639">
        <v>186.732</v>
      </c>
      <c r="H639">
        <v>248.09450000000001</v>
      </c>
      <c r="I639">
        <v>87.809950200000003</v>
      </c>
      <c r="J639">
        <v>-0.69881032685063504</v>
      </c>
      <c r="K639">
        <v>-0.73506228893301695</v>
      </c>
      <c r="L639">
        <v>3</v>
      </c>
    </row>
    <row r="640" spans="1:12" x14ac:dyDescent="0.3">
      <c r="A640" t="s">
        <v>1932</v>
      </c>
      <c r="B640" t="s">
        <v>1933</v>
      </c>
      <c r="C640" t="s">
        <v>225</v>
      </c>
      <c r="D640" t="s">
        <v>1934</v>
      </c>
      <c r="E640" t="s">
        <v>3841</v>
      </c>
      <c r="F640">
        <v>125</v>
      </c>
      <c r="G640">
        <v>187.5</v>
      </c>
      <c r="H640">
        <v>248.09450000000001</v>
      </c>
      <c r="I640">
        <v>87.809950200000003</v>
      </c>
      <c r="J640">
        <v>-0.69006416541618798</v>
      </c>
      <c r="K640">
        <v>-0.725279351567931</v>
      </c>
      <c r="L640">
        <v>3</v>
      </c>
    </row>
    <row r="641" spans="1:12" x14ac:dyDescent="0.3">
      <c r="A641" t="s">
        <v>1982</v>
      </c>
      <c r="B641" t="s">
        <v>1983</v>
      </c>
      <c r="C641" t="s">
        <v>124</v>
      </c>
      <c r="D641" t="s">
        <v>1984</v>
      </c>
      <c r="E641" t="s">
        <v>3841</v>
      </c>
      <c r="F641">
        <v>205</v>
      </c>
      <c r="G641">
        <v>184.91200000000001</v>
      </c>
      <c r="H641">
        <v>248.09450000000001</v>
      </c>
      <c r="I641">
        <v>87.809950200000003</v>
      </c>
      <c r="J641">
        <v>-0.71953690733330999</v>
      </c>
      <c r="K641">
        <v>-0.75824581237632005</v>
      </c>
      <c r="L641">
        <v>3</v>
      </c>
    </row>
    <row r="642" spans="1:12" x14ac:dyDescent="0.3">
      <c r="A642" t="s">
        <v>2005</v>
      </c>
      <c r="B642" t="s">
        <v>2006</v>
      </c>
      <c r="C642" t="s">
        <v>29</v>
      </c>
      <c r="D642" t="s">
        <v>2007</v>
      </c>
      <c r="E642" t="s">
        <v>3841</v>
      </c>
      <c r="F642">
        <v>168</v>
      </c>
      <c r="G642">
        <v>168</v>
      </c>
      <c r="H642">
        <v>248.09450000000001</v>
      </c>
      <c r="I642">
        <v>87.809950200000003</v>
      </c>
      <c r="J642">
        <v>-0.91213467058770803</v>
      </c>
      <c r="K642">
        <v>-0.97367424560332005</v>
      </c>
      <c r="L642">
        <v>3</v>
      </c>
    </row>
    <row r="643" spans="1:12" x14ac:dyDescent="0.3">
      <c r="A643" t="s">
        <v>2107</v>
      </c>
      <c r="B643" t="s">
        <v>2108</v>
      </c>
      <c r="C643" t="s">
        <v>158</v>
      </c>
      <c r="D643" t="s">
        <v>2109</v>
      </c>
      <c r="E643" t="s">
        <v>3841</v>
      </c>
      <c r="F643">
        <v>178</v>
      </c>
      <c r="G643">
        <v>185.36799999999999</v>
      </c>
      <c r="H643">
        <v>248.09450000000001</v>
      </c>
      <c r="I643">
        <v>87.809950200000003</v>
      </c>
      <c r="J643">
        <v>-0.71434387398160704</v>
      </c>
      <c r="K643">
        <v>-0.75243719331579995</v>
      </c>
      <c r="L643">
        <v>3</v>
      </c>
    </row>
    <row r="644" spans="1:12" x14ac:dyDescent="0.3">
      <c r="A644" t="s">
        <v>2110</v>
      </c>
      <c r="B644" t="s">
        <v>2111</v>
      </c>
      <c r="C644" t="s">
        <v>842</v>
      </c>
      <c r="D644" t="s">
        <v>2112</v>
      </c>
      <c r="E644" t="s">
        <v>3841</v>
      </c>
      <c r="F644">
        <v>199</v>
      </c>
      <c r="G644">
        <v>184.56299999999999</v>
      </c>
      <c r="H644">
        <v>248.09450000000001</v>
      </c>
      <c r="I644">
        <v>87.809950200000003</v>
      </c>
      <c r="J644">
        <v>-0.72351139996432901</v>
      </c>
      <c r="K644">
        <v>-0.76269144406956901</v>
      </c>
      <c r="L644">
        <v>3</v>
      </c>
    </row>
    <row r="645" spans="1:12" x14ac:dyDescent="0.3">
      <c r="A645" t="s">
        <v>2151</v>
      </c>
      <c r="B645" t="s">
        <v>2152</v>
      </c>
      <c r="C645" t="s">
        <v>183</v>
      </c>
      <c r="D645" t="s">
        <v>2153</v>
      </c>
      <c r="E645" t="s">
        <v>3841</v>
      </c>
      <c r="F645">
        <v>155</v>
      </c>
      <c r="G645">
        <v>186.047</v>
      </c>
      <c r="H645">
        <v>248.09450000000001</v>
      </c>
      <c r="I645">
        <v>87.809950200000003</v>
      </c>
      <c r="J645">
        <v>-0.70661126510922501</v>
      </c>
      <c r="K645">
        <v>-0.74378795572349099</v>
      </c>
      <c r="L645">
        <v>3</v>
      </c>
    </row>
    <row r="646" spans="1:12" x14ac:dyDescent="0.3">
      <c r="A646" t="s">
        <v>2190</v>
      </c>
      <c r="B646" t="s">
        <v>2191</v>
      </c>
      <c r="C646" t="s">
        <v>584</v>
      </c>
      <c r="D646" t="s">
        <v>2192</v>
      </c>
      <c r="E646" t="s">
        <v>3841</v>
      </c>
      <c r="F646">
        <v>186</v>
      </c>
      <c r="G646">
        <v>184.488</v>
      </c>
      <c r="H646">
        <v>248.09450000000001</v>
      </c>
      <c r="I646">
        <v>87.809950200000003</v>
      </c>
      <c r="J646">
        <v>-0.72436551729191201</v>
      </c>
      <c r="K646">
        <v>-0.76364680904662796</v>
      </c>
      <c r="L646">
        <v>3</v>
      </c>
    </row>
    <row r="647" spans="1:12" x14ac:dyDescent="0.3">
      <c r="A647" t="s">
        <v>2308</v>
      </c>
      <c r="B647" t="s">
        <v>2309</v>
      </c>
      <c r="C647" t="s">
        <v>2310</v>
      </c>
      <c r="D647" t="s">
        <v>2311</v>
      </c>
      <c r="E647" t="s">
        <v>3841</v>
      </c>
      <c r="F647">
        <v>178</v>
      </c>
      <c r="G647">
        <v>181.65799999999999</v>
      </c>
      <c r="H647">
        <v>248.09450000000001</v>
      </c>
      <c r="I647">
        <v>87.809950200000003</v>
      </c>
      <c r="J647">
        <v>-0.75659421111936798</v>
      </c>
      <c r="K647">
        <v>-0.79969591418099495</v>
      </c>
      <c r="L647">
        <v>3</v>
      </c>
    </row>
    <row r="648" spans="1:12" x14ac:dyDescent="0.3">
      <c r="A648" t="s">
        <v>2379</v>
      </c>
      <c r="B648" t="s">
        <v>2380</v>
      </c>
      <c r="C648" t="s">
        <v>2381</v>
      </c>
      <c r="D648" t="s">
        <v>1102</v>
      </c>
      <c r="E648" t="s">
        <v>3841</v>
      </c>
      <c r="F648">
        <v>185</v>
      </c>
      <c r="G648">
        <v>185</v>
      </c>
      <c r="H648">
        <v>248.09450000000001</v>
      </c>
      <c r="I648">
        <v>87.809950200000003</v>
      </c>
      <c r="J648">
        <v>-0.71853474300228004</v>
      </c>
      <c r="K648">
        <v>-0.75712485080323699</v>
      </c>
      <c r="L648">
        <v>3</v>
      </c>
    </row>
    <row r="649" spans="1:12" x14ac:dyDescent="0.3">
      <c r="A649" t="s">
        <v>2416</v>
      </c>
      <c r="B649" t="s">
        <v>2417</v>
      </c>
      <c r="C649" t="s">
        <v>267</v>
      </c>
      <c r="D649" t="s">
        <v>2418</v>
      </c>
      <c r="E649" t="s">
        <v>3841</v>
      </c>
      <c r="F649">
        <v>168</v>
      </c>
      <c r="G649">
        <v>161.36000000000001</v>
      </c>
      <c r="H649">
        <v>248.09450000000001</v>
      </c>
      <c r="I649">
        <v>87.809950200000003</v>
      </c>
      <c r="J649">
        <v>-0.98775252465636898</v>
      </c>
      <c r="K649">
        <v>-1.0582558915722899</v>
      </c>
      <c r="L649">
        <v>3</v>
      </c>
    </row>
    <row r="650" spans="1:12" x14ac:dyDescent="0.3">
      <c r="A650" t="s">
        <v>2429</v>
      </c>
      <c r="B650" t="s">
        <v>2430</v>
      </c>
      <c r="C650" t="s">
        <v>267</v>
      </c>
      <c r="D650" t="s">
        <v>2431</v>
      </c>
      <c r="E650" t="s">
        <v>3841</v>
      </c>
      <c r="F650">
        <v>169</v>
      </c>
      <c r="G650">
        <v>168.02799999999999</v>
      </c>
      <c r="H650">
        <v>248.09450000000001</v>
      </c>
      <c r="I650">
        <v>87.809950200000003</v>
      </c>
      <c r="J650">
        <v>-0.91181580011874297</v>
      </c>
      <c r="K650">
        <v>-0.97331757601188496</v>
      </c>
      <c r="L650">
        <v>3</v>
      </c>
    </row>
    <row r="651" spans="1:12" x14ac:dyDescent="0.3">
      <c r="A651" t="s">
        <v>3943</v>
      </c>
      <c r="B651" t="s">
        <v>3944</v>
      </c>
      <c r="C651" t="s">
        <v>1500</v>
      </c>
      <c r="D651" t="s">
        <v>3945</v>
      </c>
      <c r="E651" t="s">
        <v>3841</v>
      </c>
      <c r="F651">
        <v>177</v>
      </c>
      <c r="G651">
        <v>182.791</v>
      </c>
      <c r="H651">
        <v>248.09450000000001</v>
      </c>
      <c r="I651">
        <v>87.809950200000003</v>
      </c>
      <c r="J651">
        <v>-0.74369134535735104</v>
      </c>
      <c r="K651">
        <v>-0.78526353392755399</v>
      </c>
      <c r="L651">
        <v>3</v>
      </c>
    </row>
    <row r="652" spans="1:12" x14ac:dyDescent="0.3">
      <c r="A652" t="s">
        <v>2483</v>
      </c>
      <c r="B652" t="s">
        <v>2484</v>
      </c>
      <c r="C652" t="s">
        <v>588</v>
      </c>
      <c r="D652" t="s">
        <v>2485</v>
      </c>
      <c r="E652" t="s">
        <v>3841</v>
      </c>
      <c r="F652">
        <v>175</v>
      </c>
      <c r="G652">
        <v>161.28399999999999</v>
      </c>
      <c r="H652">
        <v>248.09450000000001</v>
      </c>
      <c r="I652">
        <v>87.809950200000003</v>
      </c>
      <c r="J652">
        <v>-0.98861803021498595</v>
      </c>
      <c r="K652">
        <v>-1.05922399474905</v>
      </c>
      <c r="L652">
        <v>3</v>
      </c>
    </row>
    <row r="653" spans="1:12" x14ac:dyDescent="0.3">
      <c r="A653" t="s">
        <v>2511</v>
      </c>
      <c r="B653" t="s">
        <v>2512</v>
      </c>
      <c r="C653" t="s">
        <v>45</v>
      </c>
      <c r="D653" t="s">
        <v>2513</v>
      </c>
      <c r="E653" t="s">
        <v>3841</v>
      </c>
      <c r="F653">
        <v>216</v>
      </c>
      <c r="G653">
        <v>182.375</v>
      </c>
      <c r="H653">
        <v>248.09450000000001</v>
      </c>
      <c r="I653">
        <v>87.809950200000003</v>
      </c>
      <c r="J653">
        <v>-0.74842884946767696</v>
      </c>
      <c r="K653">
        <v>-0.79056262500030905</v>
      </c>
      <c r="L653">
        <v>3</v>
      </c>
    </row>
    <row r="654" spans="1:12" x14ac:dyDescent="0.3">
      <c r="A654" t="s">
        <v>2520</v>
      </c>
      <c r="B654" t="s">
        <v>2521</v>
      </c>
      <c r="C654" t="s">
        <v>211</v>
      </c>
      <c r="D654" t="s">
        <v>2522</v>
      </c>
      <c r="E654" t="s">
        <v>3841</v>
      </c>
      <c r="F654">
        <v>211</v>
      </c>
      <c r="G654">
        <v>188.21199999999999</v>
      </c>
      <c r="H654">
        <v>248.09450000000001</v>
      </c>
      <c r="I654">
        <v>87.809950200000003</v>
      </c>
      <c r="J654">
        <v>-0.68195574491966804</v>
      </c>
      <c r="K654">
        <v>-0.71620975338571502</v>
      </c>
      <c r="L654">
        <v>3</v>
      </c>
    </row>
    <row r="655" spans="1:12" x14ac:dyDescent="0.3">
      <c r="A655" t="s">
        <v>2528</v>
      </c>
      <c r="B655" t="s">
        <v>2529</v>
      </c>
      <c r="C655" t="s">
        <v>267</v>
      </c>
      <c r="D655" t="s">
        <v>2530</v>
      </c>
      <c r="E655" t="s">
        <v>3841</v>
      </c>
      <c r="F655">
        <v>199</v>
      </c>
      <c r="G655">
        <v>177.50800000000001</v>
      </c>
      <c r="H655">
        <v>248.09450000000001</v>
      </c>
      <c r="I655">
        <v>87.809950200000003</v>
      </c>
      <c r="J655">
        <v>-0.80385536991228201</v>
      </c>
      <c r="K655">
        <v>-0.85255944291160302</v>
      </c>
      <c r="L655">
        <v>3</v>
      </c>
    </row>
    <row r="656" spans="1:12" x14ac:dyDescent="0.3">
      <c r="A656" t="s">
        <v>4000</v>
      </c>
      <c r="B656" t="s">
        <v>4001</v>
      </c>
      <c r="C656" t="s">
        <v>100</v>
      </c>
      <c r="D656" t="s">
        <v>4002</v>
      </c>
      <c r="E656" t="s">
        <v>3841</v>
      </c>
      <c r="F656">
        <v>191</v>
      </c>
      <c r="G656">
        <v>188.84</v>
      </c>
      <c r="H656">
        <v>248.09450000000001</v>
      </c>
      <c r="I656">
        <v>87.809950200000003</v>
      </c>
      <c r="J656">
        <v>-0.67480393583004195</v>
      </c>
      <c r="K656">
        <v>-0.70821016397780701</v>
      </c>
      <c r="L656">
        <v>3</v>
      </c>
    </row>
    <row r="657" spans="1:12" x14ac:dyDescent="0.3">
      <c r="A657" t="s">
        <v>4006</v>
      </c>
      <c r="B657" t="s">
        <v>4007</v>
      </c>
      <c r="C657" t="s">
        <v>3906</v>
      </c>
      <c r="D657" t="s">
        <v>4008</v>
      </c>
      <c r="E657" t="s">
        <v>3841</v>
      </c>
      <c r="F657">
        <v>190</v>
      </c>
      <c r="G657">
        <v>188.81200000000001</v>
      </c>
      <c r="H657">
        <v>248.09450000000001</v>
      </c>
      <c r="I657">
        <v>87.809950200000003</v>
      </c>
      <c r="J657">
        <v>-0.67512280629900601</v>
      </c>
      <c r="K657">
        <v>-0.70856683356924199</v>
      </c>
      <c r="L657">
        <v>3</v>
      </c>
    </row>
    <row r="658" spans="1:12" x14ac:dyDescent="0.3">
      <c r="A658" t="s">
        <v>4012</v>
      </c>
      <c r="B658" t="s">
        <v>4013</v>
      </c>
      <c r="C658" t="s">
        <v>346</v>
      </c>
      <c r="D658" t="s">
        <v>4014</v>
      </c>
      <c r="E658" t="s">
        <v>3841</v>
      </c>
      <c r="F658">
        <v>205</v>
      </c>
      <c r="G658">
        <v>182.47200000000001</v>
      </c>
      <c r="H658">
        <v>248.09450000000001</v>
      </c>
      <c r="I658">
        <v>87.809950200000003</v>
      </c>
      <c r="J658">
        <v>-0.74732419105733605</v>
      </c>
      <c r="K658">
        <v>-0.78932701962997898</v>
      </c>
      <c r="L658">
        <v>3</v>
      </c>
    </row>
    <row r="659" spans="1:12" x14ac:dyDescent="0.3">
      <c r="A659" t="s">
        <v>4018</v>
      </c>
      <c r="B659" t="s">
        <v>4019</v>
      </c>
      <c r="C659" t="s">
        <v>128</v>
      </c>
      <c r="D659" t="s">
        <v>4020</v>
      </c>
      <c r="E659" t="s">
        <v>3841</v>
      </c>
      <c r="F659">
        <v>163</v>
      </c>
      <c r="G659">
        <v>161.05600000000001</v>
      </c>
      <c r="H659">
        <v>248.09450000000001</v>
      </c>
      <c r="I659">
        <v>87.809950200000003</v>
      </c>
      <c r="J659">
        <v>-0.99121454689083699</v>
      </c>
      <c r="K659">
        <v>-1.0621283042793099</v>
      </c>
      <c r="L659">
        <v>3</v>
      </c>
    </row>
    <row r="660" spans="1:12" x14ac:dyDescent="0.3">
      <c r="A660" t="s">
        <v>4030</v>
      </c>
      <c r="B660" t="s">
        <v>4031</v>
      </c>
      <c r="C660" t="s">
        <v>96</v>
      </c>
      <c r="D660" t="s">
        <v>4032</v>
      </c>
      <c r="E660" t="s">
        <v>3841</v>
      </c>
      <c r="F660">
        <v>262</v>
      </c>
      <c r="G660">
        <v>160.73500000000001</v>
      </c>
      <c r="H660">
        <v>248.09450000000001</v>
      </c>
      <c r="I660">
        <v>87.809950200000003</v>
      </c>
      <c r="J660">
        <v>-0.99487016905289205</v>
      </c>
      <c r="K660">
        <v>-1.06621726638112</v>
      </c>
      <c r="L660">
        <v>3</v>
      </c>
    </row>
    <row r="661" spans="1:12" x14ac:dyDescent="0.3">
      <c r="A661" t="s">
        <v>2719</v>
      </c>
      <c r="B661" t="s">
        <v>2720</v>
      </c>
      <c r="C661" t="s">
        <v>124</v>
      </c>
      <c r="D661" t="s">
        <v>2721</v>
      </c>
      <c r="E661" t="s">
        <v>3841</v>
      </c>
      <c r="F661">
        <v>161</v>
      </c>
      <c r="G661">
        <v>159.27199999999999</v>
      </c>
      <c r="H661">
        <v>248.09450000000001</v>
      </c>
      <c r="I661">
        <v>87.809950200000003</v>
      </c>
      <c r="J661">
        <v>-1.0115311510562699</v>
      </c>
      <c r="K661">
        <v>-1.0848532525336201</v>
      </c>
      <c r="L661">
        <v>3</v>
      </c>
    </row>
    <row r="662" spans="1:12" x14ac:dyDescent="0.3">
      <c r="A662" t="s">
        <v>2946</v>
      </c>
      <c r="B662" t="s">
        <v>2947</v>
      </c>
      <c r="C662" t="s">
        <v>1538</v>
      </c>
      <c r="D662" t="s">
        <v>2948</v>
      </c>
      <c r="E662" t="s">
        <v>3841</v>
      </c>
      <c r="F662">
        <v>310</v>
      </c>
      <c r="G662">
        <v>180.322</v>
      </c>
      <c r="H662">
        <v>248.09450000000001</v>
      </c>
      <c r="I662">
        <v>87.809950200000003</v>
      </c>
      <c r="J662">
        <v>-0.77180888778137602</v>
      </c>
      <c r="K662">
        <v>-0.81671414897234196</v>
      </c>
      <c r="L662">
        <v>3</v>
      </c>
    </row>
    <row r="663" spans="1:12" x14ac:dyDescent="0.3">
      <c r="A663" t="s">
        <v>2971</v>
      </c>
      <c r="B663" t="s">
        <v>2972</v>
      </c>
      <c r="C663" t="s">
        <v>2211</v>
      </c>
      <c r="D663" t="s">
        <v>2973</v>
      </c>
      <c r="E663" t="s">
        <v>3841</v>
      </c>
      <c r="F663">
        <v>188</v>
      </c>
      <c r="G663">
        <v>186.29400000000001</v>
      </c>
      <c r="H663">
        <v>248.09450000000001</v>
      </c>
      <c r="I663">
        <v>87.809950200000003</v>
      </c>
      <c r="J663">
        <v>-0.70379837204371798</v>
      </c>
      <c r="K663">
        <v>-0.74064162039904202</v>
      </c>
      <c r="L663">
        <v>3</v>
      </c>
    </row>
    <row r="664" spans="1:12" x14ac:dyDescent="0.3">
      <c r="A664" t="s">
        <v>2983</v>
      </c>
      <c r="B664" t="s">
        <v>2984</v>
      </c>
      <c r="C664" t="s">
        <v>77</v>
      </c>
      <c r="D664" t="s">
        <v>2985</v>
      </c>
      <c r="E664" t="s">
        <v>3841</v>
      </c>
      <c r="F664">
        <v>185</v>
      </c>
      <c r="G664">
        <v>165.02</v>
      </c>
      <c r="H664">
        <v>248.09450000000001</v>
      </c>
      <c r="I664">
        <v>87.809950200000003</v>
      </c>
      <c r="J664">
        <v>-0.94607159907032901</v>
      </c>
      <c r="K664">
        <v>-1.01163408069181</v>
      </c>
      <c r="L664">
        <v>3</v>
      </c>
    </row>
    <row r="665" spans="1:12" x14ac:dyDescent="0.3">
      <c r="A665" t="s">
        <v>3088</v>
      </c>
      <c r="B665" t="s">
        <v>3089</v>
      </c>
      <c r="C665" t="s">
        <v>482</v>
      </c>
      <c r="D665" t="s">
        <v>3090</v>
      </c>
      <c r="E665" t="s">
        <v>3841</v>
      </c>
      <c r="F665">
        <v>175</v>
      </c>
      <c r="G665">
        <v>170.24799999999999</v>
      </c>
      <c r="H665">
        <v>248.09450000000001</v>
      </c>
      <c r="I665">
        <v>87.809950200000003</v>
      </c>
      <c r="J665">
        <v>-0.88653392722229396</v>
      </c>
      <c r="K665">
        <v>-0.94503877269093295</v>
      </c>
      <c r="L665">
        <v>3</v>
      </c>
    </row>
    <row r="666" spans="1:12" x14ac:dyDescent="0.3">
      <c r="A666" t="s">
        <v>3136</v>
      </c>
      <c r="B666" t="s">
        <v>3137</v>
      </c>
      <c r="C666" t="s">
        <v>33</v>
      </c>
      <c r="D666" t="s">
        <v>3138</v>
      </c>
      <c r="E666" t="s">
        <v>3841</v>
      </c>
      <c r="F666">
        <v>179</v>
      </c>
      <c r="G666">
        <v>167.52099999999999</v>
      </c>
      <c r="H666">
        <v>248.09450000000001</v>
      </c>
      <c r="I666">
        <v>87.809950200000003</v>
      </c>
      <c r="J666">
        <v>-0.91758963325320297</v>
      </c>
      <c r="K666">
        <v>-0.979775843256805</v>
      </c>
      <c r="L666">
        <v>3</v>
      </c>
    </row>
    <row r="667" spans="1:12" x14ac:dyDescent="0.3">
      <c r="A667" t="s">
        <v>3192</v>
      </c>
      <c r="B667" t="s">
        <v>3193</v>
      </c>
      <c r="C667" t="s">
        <v>116</v>
      </c>
      <c r="D667" t="s">
        <v>3194</v>
      </c>
      <c r="E667" t="s">
        <v>3841</v>
      </c>
      <c r="F667">
        <v>171</v>
      </c>
      <c r="G667">
        <v>161.38800000000001</v>
      </c>
      <c r="H667">
        <v>248.09450000000001</v>
      </c>
      <c r="I667">
        <v>87.809950200000003</v>
      </c>
      <c r="J667">
        <v>-0.98743365418740403</v>
      </c>
      <c r="K667">
        <v>-1.0578992219808601</v>
      </c>
      <c r="L667">
        <v>3</v>
      </c>
    </row>
    <row r="668" spans="1:12" x14ac:dyDescent="0.3">
      <c r="A668" t="s">
        <v>3219</v>
      </c>
      <c r="B668" t="s">
        <v>3220</v>
      </c>
      <c r="C668" t="s">
        <v>606</v>
      </c>
      <c r="D668" t="s">
        <v>3221</v>
      </c>
      <c r="E668" t="s">
        <v>3841</v>
      </c>
      <c r="F668">
        <v>201</v>
      </c>
      <c r="G668">
        <v>180.11600000000001</v>
      </c>
      <c r="H668">
        <v>248.09450000000001</v>
      </c>
      <c r="I668">
        <v>87.809950200000003</v>
      </c>
      <c r="J668">
        <v>-0.77415486337447004</v>
      </c>
      <c r="K668">
        <v>-0.81933821810933205</v>
      </c>
      <c r="L668">
        <v>3</v>
      </c>
    </row>
    <row r="669" spans="1:12" x14ac:dyDescent="0.3">
      <c r="A669" t="s">
        <v>3321</v>
      </c>
      <c r="B669" t="s">
        <v>3322</v>
      </c>
      <c r="C669" t="s">
        <v>547</v>
      </c>
      <c r="D669" t="s">
        <v>3323</v>
      </c>
      <c r="E669" t="s">
        <v>3841</v>
      </c>
      <c r="F669">
        <v>197</v>
      </c>
      <c r="G669">
        <v>190.84399999999999</v>
      </c>
      <c r="H669">
        <v>248.09450000000001</v>
      </c>
      <c r="I669">
        <v>87.809950200000003</v>
      </c>
      <c r="J669">
        <v>-0.65198192083703099</v>
      </c>
      <c r="K669">
        <v>-0.68268281179078505</v>
      </c>
      <c r="L669">
        <v>3</v>
      </c>
    </row>
    <row r="670" spans="1:12" x14ac:dyDescent="0.3">
      <c r="A670" t="s">
        <v>3349</v>
      </c>
      <c r="B670" t="s">
        <v>3350</v>
      </c>
      <c r="C670" t="s">
        <v>233</v>
      </c>
      <c r="D670" t="s">
        <v>3351</v>
      </c>
      <c r="E670" t="s">
        <v>3841</v>
      </c>
      <c r="F670">
        <v>178</v>
      </c>
      <c r="G670">
        <v>165.851</v>
      </c>
      <c r="H670">
        <v>248.09450000000001</v>
      </c>
      <c r="I670">
        <v>87.809950200000003</v>
      </c>
      <c r="J670">
        <v>-0.93660797908071203</v>
      </c>
      <c r="K670">
        <v>-1.0010486367459901</v>
      </c>
      <c r="L670">
        <v>3</v>
      </c>
    </row>
    <row r="671" spans="1:12" x14ac:dyDescent="0.3">
      <c r="A671" t="s">
        <v>3399</v>
      </c>
      <c r="B671" t="s">
        <v>3400</v>
      </c>
      <c r="C671" t="s">
        <v>259</v>
      </c>
      <c r="D671" t="s">
        <v>3395</v>
      </c>
      <c r="E671" t="s">
        <v>3841</v>
      </c>
      <c r="F671">
        <v>189</v>
      </c>
      <c r="G671">
        <v>189</v>
      </c>
      <c r="H671">
        <v>248.09450000000001</v>
      </c>
      <c r="I671">
        <v>87.809950200000003</v>
      </c>
      <c r="J671">
        <v>-0.67298181886453201</v>
      </c>
      <c r="K671">
        <v>-0.70617205202674704</v>
      </c>
      <c r="L671">
        <v>3</v>
      </c>
    </row>
    <row r="672" spans="1:12" x14ac:dyDescent="0.3">
      <c r="A672" t="s">
        <v>3480</v>
      </c>
      <c r="B672" t="s">
        <v>3481</v>
      </c>
      <c r="C672" t="s">
        <v>874</v>
      </c>
      <c r="D672" t="s">
        <v>3482</v>
      </c>
      <c r="E672" t="s">
        <v>3841</v>
      </c>
      <c r="F672">
        <v>210</v>
      </c>
      <c r="G672">
        <v>177.90700000000001</v>
      </c>
      <c r="H672">
        <v>248.09450000000001</v>
      </c>
      <c r="I672">
        <v>87.809950200000003</v>
      </c>
      <c r="J672">
        <v>-0.79931146572954104</v>
      </c>
      <c r="K672">
        <v>-0.84747690123364805</v>
      </c>
      <c r="L672">
        <v>3</v>
      </c>
    </row>
    <row r="673" spans="1:12" x14ac:dyDescent="0.3">
      <c r="A673" t="s">
        <v>3489</v>
      </c>
      <c r="B673" t="s">
        <v>3490</v>
      </c>
      <c r="C673" t="s">
        <v>482</v>
      </c>
      <c r="D673" t="s">
        <v>3491</v>
      </c>
      <c r="E673" t="s">
        <v>3841</v>
      </c>
      <c r="F673">
        <v>207</v>
      </c>
      <c r="G673">
        <v>185.00299999999999</v>
      </c>
      <c r="H673">
        <v>248.09450000000001</v>
      </c>
      <c r="I673">
        <v>87.809950200000003</v>
      </c>
      <c r="J673">
        <v>-0.71850057830917702</v>
      </c>
      <c r="K673">
        <v>-0.75708663620415495</v>
      </c>
      <c r="L673">
        <v>3</v>
      </c>
    </row>
    <row r="674" spans="1:12" x14ac:dyDescent="0.3">
      <c r="A674" t="s">
        <v>3492</v>
      </c>
      <c r="B674" t="s">
        <v>3493</v>
      </c>
      <c r="C674" t="s">
        <v>132</v>
      </c>
      <c r="D674" t="s">
        <v>3494</v>
      </c>
      <c r="E674" t="s">
        <v>3841</v>
      </c>
      <c r="F674">
        <v>212</v>
      </c>
      <c r="G674">
        <v>189.10400000000001</v>
      </c>
      <c r="H674">
        <v>248.09450000000001</v>
      </c>
      <c r="I674">
        <v>87.809950200000003</v>
      </c>
      <c r="J674">
        <v>-0.67179744283695098</v>
      </c>
      <c r="K674">
        <v>-0.70484727925855795</v>
      </c>
      <c r="L674">
        <v>3</v>
      </c>
    </row>
    <row r="675" spans="1:12" x14ac:dyDescent="0.3">
      <c r="A675" t="s">
        <v>3547</v>
      </c>
      <c r="B675" t="s">
        <v>3548</v>
      </c>
      <c r="C675" t="s">
        <v>404</v>
      </c>
      <c r="D675" t="s">
        <v>3549</v>
      </c>
      <c r="E675" t="s">
        <v>3841</v>
      </c>
      <c r="F675">
        <v>228</v>
      </c>
      <c r="G675">
        <v>175.89099999999999</v>
      </c>
      <c r="H675">
        <v>248.09450000000001</v>
      </c>
      <c r="I675">
        <v>87.809950200000003</v>
      </c>
      <c r="J675">
        <v>-0.82227013949496597</v>
      </c>
      <c r="K675">
        <v>-0.87315711181699895</v>
      </c>
      <c r="L675">
        <v>3</v>
      </c>
    </row>
    <row r="676" spans="1:12" x14ac:dyDescent="0.3">
      <c r="A676" t="s">
        <v>3558</v>
      </c>
      <c r="B676" t="s">
        <v>3559</v>
      </c>
      <c r="C676" t="s">
        <v>3560</v>
      </c>
      <c r="D676" t="s">
        <v>3561</v>
      </c>
      <c r="E676" t="s">
        <v>3841</v>
      </c>
      <c r="F676">
        <v>203</v>
      </c>
      <c r="G676">
        <v>190.148</v>
      </c>
      <c r="H676">
        <v>248.09450000000001</v>
      </c>
      <c r="I676">
        <v>87.809950200000003</v>
      </c>
      <c r="J676">
        <v>-0.65990812963699896</v>
      </c>
      <c r="K676">
        <v>-0.69154859877789399</v>
      </c>
      <c r="L676">
        <v>3</v>
      </c>
    </row>
    <row r="677" spans="1:12" x14ac:dyDescent="0.3">
      <c r="A677" t="s">
        <v>3562</v>
      </c>
      <c r="B677" t="s">
        <v>3563</v>
      </c>
      <c r="C677" t="s">
        <v>1138</v>
      </c>
      <c r="D677" t="s">
        <v>3564</v>
      </c>
      <c r="E677" t="s">
        <v>3841</v>
      </c>
      <c r="F677">
        <v>173</v>
      </c>
      <c r="G677">
        <v>173</v>
      </c>
      <c r="H677">
        <v>248.09450000000001</v>
      </c>
      <c r="I677">
        <v>87.809950200000003</v>
      </c>
      <c r="J677">
        <v>-0.85519351541552302</v>
      </c>
      <c r="K677">
        <v>-0.90998324713270795</v>
      </c>
      <c r="L677">
        <v>3</v>
      </c>
    </row>
    <row r="678" spans="1:12" x14ac:dyDescent="0.3">
      <c r="A678" t="s">
        <v>3597</v>
      </c>
      <c r="B678" t="s">
        <v>3598</v>
      </c>
      <c r="C678" t="s">
        <v>100</v>
      </c>
      <c r="D678" t="s">
        <v>1306</v>
      </c>
      <c r="E678" t="s">
        <v>3841</v>
      </c>
      <c r="F678">
        <v>215</v>
      </c>
      <c r="G678">
        <v>166.46100000000001</v>
      </c>
      <c r="H678">
        <v>248.09450000000001</v>
      </c>
      <c r="I678">
        <v>87.809950200000003</v>
      </c>
      <c r="J678">
        <v>-0.92966115814970596</v>
      </c>
      <c r="K678">
        <v>-0.993278334932575</v>
      </c>
      <c r="L678">
        <v>3</v>
      </c>
    </row>
    <row r="679" spans="1:12" x14ac:dyDescent="0.3">
      <c r="A679" t="s">
        <v>3611</v>
      </c>
      <c r="B679" t="s">
        <v>3612</v>
      </c>
      <c r="C679" t="s">
        <v>456</v>
      </c>
      <c r="D679" t="s">
        <v>3613</v>
      </c>
      <c r="E679" t="s">
        <v>3841</v>
      </c>
      <c r="F679">
        <v>204</v>
      </c>
      <c r="G679">
        <v>173.964</v>
      </c>
      <c r="H679">
        <v>248.09450000000001</v>
      </c>
      <c r="I679">
        <v>87.809950200000003</v>
      </c>
      <c r="J679">
        <v>-0.84421526069832598</v>
      </c>
      <c r="K679">
        <v>-0.89770362262757297</v>
      </c>
      <c r="L679">
        <v>3</v>
      </c>
    </row>
    <row r="680" spans="1:12" x14ac:dyDescent="0.3">
      <c r="A680" t="s">
        <v>3638</v>
      </c>
      <c r="B680" t="s">
        <v>3639</v>
      </c>
      <c r="C680" t="s">
        <v>982</v>
      </c>
      <c r="D680" t="s">
        <v>3637</v>
      </c>
      <c r="E680" t="s">
        <v>3841</v>
      </c>
      <c r="F680">
        <v>185</v>
      </c>
      <c r="G680">
        <v>165.12799999999999</v>
      </c>
      <c r="H680">
        <v>248.09450000000001</v>
      </c>
      <c r="I680">
        <v>87.809950200000003</v>
      </c>
      <c r="J680">
        <v>-0.94484167011860998</v>
      </c>
      <c r="K680">
        <v>-1.0102583551248401</v>
      </c>
      <c r="L680">
        <v>3</v>
      </c>
    </row>
    <row r="681" spans="1:12" x14ac:dyDescent="0.3">
      <c r="A681" t="s">
        <v>3663</v>
      </c>
      <c r="B681" t="s">
        <v>3664</v>
      </c>
      <c r="C681" t="s">
        <v>33</v>
      </c>
      <c r="D681" t="s">
        <v>3665</v>
      </c>
      <c r="E681" t="s">
        <v>3841</v>
      </c>
      <c r="F681">
        <v>185</v>
      </c>
      <c r="G681">
        <v>185</v>
      </c>
      <c r="H681">
        <v>248.09450000000001</v>
      </c>
      <c r="I681">
        <v>87.809950200000003</v>
      </c>
      <c r="J681">
        <v>-0.71853474300228004</v>
      </c>
      <c r="K681">
        <v>-0.75712485080323699</v>
      </c>
      <c r="L681">
        <v>3</v>
      </c>
    </row>
    <row r="682" spans="1:12" x14ac:dyDescent="0.3">
      <c r="A682" t="s">
        <v>3748</v>
      </c>
      <c r="B682" t="s">
        <v>3749</v>
      </c>
      <c r="C682" t="s">
        <v>25</v>
      </c>
      <c r="D682" t="s">
        <v>3750</v>
      </c>
      <c r="E682" t="s">
        <v>3841</v>
      </c>
      <c r="F682">
        <v>174</v>
      </c>
      <c r="G682">
        <v>174</v>
      </c>
      <c r="H682">
        <v>248.09450000000001</v>
      </c>
      <c r="I682">
        <v>87.809950200000003</v>
      </c>
      <c r="J682">
        <v>-0.84380528438108604</v>
      </c>
      <c r="K682">
        <v>-0.89724504743858502</v>
      </c>
      <c r="L682">
        <v>3</v>
      </c>
    </row>
    <row r="683" spans="1:12" x14ac:dyDescent="0.3">
      <c r="A683" t="s">
        <v>3790</v>
      </c>
      <c r="B683" t="s">
        <v>3791</v>
      </c>
      <c r="C683" t="s">
        <v>21</v>
      </c>
      <c r="D683" t="s">
        <v>3792</v>
      </c>
      <c r="E683" t="s">
        <v>3841</v>
      </c>
      <c r="F683">
        <v>194</v>
      </c>
      <c r="G683">
        <v>191.27</v>
      </c>
      <c r="H683">
        <v>248.09450000000001</v>
      </c>
      <c r="I683">
        <v>87.809950200000003</v>
      </c>
      <c r="J683">
        <v>-0.64713053441636004</v>
      </c>
      <c r="K683">
        <v>-0.67725633872108904</v>
      </c>
      <c r="L683">
        <v>3</v>
      </c>
    </row>
    <row r="684" spans="1:12" x14ac:dyDescent="0.3">
      <c r="A684" t="s">
        <v>23</v>
      </c>
      <c r="B684" t="s">
        <v>24</v>
      </c>
      <c r="C684" t="s">
        <v>25</v>
      </c>
      <c r="D684" t="s">
        <v>26</v>
      </c>
      <c r="E684" t="s">
        <v>3841</v>
      </c>
      <c r="F684">
        <v>129</v>
      </c>
      <c r="G684">
        <v>133.10599999999999</v>
      </c>
      <c r="H684">
        <v>248.09450000000001</v>
      </c>
      <c r="I684">
        <v>87.809950200000003</v>
      </c>
      <c r="J684">
        <v>-1.30951560430335</v>
      </c>
      <c r="K684">
        <v>-1.4181609857300299</v>
      </c>
      <c r="L684">
        <v>2</v>
      </c>
    </row>
    <row r="685" spans="1:12" x14ac:dyDescent="0.3">
      <c r="A685" t="s">
        <v>216</v>
      </c>
      <c r="B685" t="s">
        <v>217</v>
      </c>
      <c r="C685" t="s">
        <v>218</v>
      </c>
      <c r="D685" t="s">
        <v>219</v>
      </c>
      <c r="E685" t="s">
        <v>3841</v>
      </c>
      <c r="F685">
        <v>172</v>
      </c>
      <c r="G685">
        <v>131.10400000000001</v>
      </c>
      <c r="H685">
        <v>248.09450000000001</v>
      </c>
      <c r="I685">
        <v>87.809950200000003</v>
      </c>
      <c r="J685">
        <v>-1.3323148428342899</v>
      </c>
      <c r="K685">
        <v>-1.4436628615176701</v>
      </c>
      <c r="L685">
        <v>2</v>
      </c>
    </row>
    <row r="686" spans="1:12" x14ac:dyDescent="0.3">
      <c r="A686" t="s">
        <v>368</v>
      </c>
      <c r="B686" t="s">
        <v>369</v>
      </c>
      <c r="C686" t="s">
        <v>132</v>
      </c>
      <c r="D686" t="s">
        <v>370</v>
      </c>
      <c r="E686" t="s">
        <v>3841</v>
      </c>
      <c r="F686">
        <v>170</v>
      </c>
      <c r="G686">
        <v>148.49799999999999</v>
      </c>
      <c r="H686">
        <v>248.09450000000001</v>
      </c>
      <c r="I686">
        <v>87.809950200000003</v>
      </c>
      <c r="J686">
        <v>-1.1342279522212999</v>
      </c>
      <c r="K686">
        <v>-1.2220946160381001</v>
      </c>
      <c r="L686">
        <v>2</v>
      </c>
    </row>
    <row r="687" spans="1:12" x14ac:dyDescent="0.3">
      <c r="A687" t="s">
        <v>458</v>
      </c>
      <c r="B687" t="s">
        <v>459</v>
      </c>
      <c r="C687" t="s">
        <v>293</v>
      </c>
      <c r="D687" t="s">
        <v>460</v>
      </c>
      <c r="E687" t="s">
        <v>3841</v>
      </c>
      <c r="F687">
        <v>174</v>
      </c>
      <c r="G687">
        <v>155.208</v>
      </c>
      <c r="H687">
        <v>248.09450000000001</v>
      </c>
      <c r="I687">
        <v>87.809950200000003</v>
      </c>
      <c r="J687">
        <v>-1.0578129219802199</v>
      </c>
      <c r="K687">
        <v>-1.13662129609054</v>
      </c>
      <c r="L687">
        <v>2</v>
      </c>
    </row>
    <row r="688" spans="1:12" x14ac:dyDescent="0.3">
      <c r="A688" t="s">
        <v>477</v>
      </c>
      <c r="B688" t="s">
        <v>478</v>
      </c>
      <c r="C688" t="s">
        <v>132</v>
      </c>
      <c r="D688" t="s">
        <v>479</v>
      </c>
      <c r="E688" t="s">
        <v>3841</v>
      </c>
      <c r="F688">
        <v>155</v>
      </c>
      <c r="G688">
        <v>153.596</v>
      </c>
      <c r="H688">
        <v>248.09450000000001</v>
      </c>
      <c r="I688">
        <v>87.809950200000003</v>
      </c>
      <c r="J688">
        <v>-1.07617075040774</v>
      </c>
      <c r="K688">
        <v>-1.15715527399746</v>
      </c>
      <c r="L688">
        <v>2</v>
      </c>
    </row>
    <row r="689" spans="1:12" x14ac:dyDescent="0.3">
      <c r="A689" t="s">
        <v>555</v>
      </c>
      <c r="B689" t="s">
        <v>556</v>
      </c>
      <c r="C689" t="s">
        <v>190</v>
      </c>
      <c r="D689" t="s">
        <v>557</v>
      </c>
      <c r="E689" t="s">
        <v>3841</v>
      </c>
      <c r="F689">
        <v>156</v>
      </c>
      <c r="G689">
        <v>128.64400000000001</v>
      </c>
      <c r="H689">
        <v>248.09450000000001</v>
      </c>
      <c r="I689">
        <v>87.809950200000003</v>
      </c>
      <c r="J689">
        <v>-1.36032989117901</v>
      </c>
      <c r="K689">
        <v>-1.4749988327652099</v>
      </c>
      <c r="L689">
        <v>2</v>
      </c>
    </row>
    <row r="690" spans="1:12" x14ac:dyDescent="0.3">
      <c r="A690" t="s">
        <v>558</v>
      </c>
      <c r="B690" t="s">
        <v>559</v>
      </c>
      <c r="C690" t="s">
        <v>421</v>
      </c>
      <c r="D690" t="s">
        <v>560</v>
      </c>
      <c r="E690" t="s">
        <v>3841</v>
      </c>
      <c r="F690">
        <v>166</v>
      </c>
      <c r="G690">
        <v>155.84800000000001</v>
      </c>
      <c r="H690">
        <v>248.09450000000001</v>
      </c>
      <c r="I690">
        <v>87.809950200000003</v>
      </c>
      <c r="J690">
        <v>-1.05052445411818</v>
      </c>
      <c r="K690">
        <v>-1.1284688482862999</v>
      </c>
      <c r="L690">
        <v>2</v>
      </c>
    </row>
    <row r="691" spans="1:12" x14ac:dyDescent="0.3">
      <c r="A691" t="s">
        <v>579</v>
      </c>
      <c r="B691" t="s">
        <v>580</v>
      </c>
      <c r="C691" t="s">
        <v>33</v>
      </c>
      <c r="D691" t="s">
        <v>581</v>
      </c>
      <c r="E691" t="s">
        <v>3841</v>
      </c>
      <c r="F691">
        <v>165</v>
      </c>
      <c r="G691">
        <v>149.232</v>
      </c>
      <c r="H691">
        <v>248.09450000000001</v>
      </c>
      <c r="I691">
        <v>87.809950200000003</v>
      </c>
      <c r="J691">
        <v>-1.1258689906420201</v>
      </c>
      <c r="K691">
        <v>-1.2127447774626099</v>
      </c>
      <c r="L691">
        <v>2</v>
      </c>
    </row>
    <row r="692" spans="1:12" x14ac:dyDescent="0.3">
      <c r="A692" t="s">
        <v>678</v>
      </c>
      <c r="B692" t="s">
        <v>679</v>
      </c>
      <c r="C692" t="s">
        <v>680</v>
      </c>
      <c r="D692" t="s">
        <v>681</v>
      </c>
      <c r="E692" t="s">
        <v>3841</v>
      </c>
      <c r="F692">
        <v>137</v>
      </c>
      <c r="G692">
        <v>137</v>
      </c>
      <c r="H692">
        <v>248.09450000000001</v>
      </c>
      <c r="I692">
        <v>87.809950200000003</v>
      </c>
      <c r="J692">
        <v>-1.2651698326552501</v>
      </c>
      <c r="K692">
        <v>-1.36855843612112</v>
      </c>
      <c r="L692">
        <v>2</v>
      </c>
    </row>
    <row r="693" spans="1:12" x14ac:dyDescent="0.3">
      <c r="A693" t="s">
        <v>737</v>
      </c>
      <c r="B693" t="s">
        <v>738</v>
      </c>
      <c r="C693" t="s">
        <v>701</v>
      </c>
      <c r="D693" t="s">
        <v>739</v>
      </c>
      <c r="E693" t="s">
        <v>3841</v>
      </c>
      <c r="F693">
        <v>184</v>
      </c>
      <c r="G693">
        <v>155.18799999999999</v>
      </c>
      <c r="H693">
        <v>248.09450000000001</v>
      </c>
      <c r="I693">
        <v>87.809950200000003</v>
      </c>
      <c r="J693">
        <v>-1.05804068660091</v>
      </c>
      <c r="K693">
        <v>-1.1368760600844201</v>
      </c>
      <c r="L693">
        <v>2</v>
      </c>
    </row>
    <row r="694" spans="1:12" x14ac:dyDescent="0.3">
      <c r="A694" t="s">
        <v>756</v>
      </c>
      <c r="B694" t="s">
        <v>757</v>
      </c>
      <c r="C694" t="s">
        <v>726</v>
      </c>
      <c r="D694" t="s">
        <v>755</v>
      </c>
      <c r="E694" t="s">
        <v>3841</v>
      </c>
      <c r="F694">
        <v>209</v>
      </c>
      <c r="G694">
        <v>150.34800000000001</v>
      </c>
      <c r="H694">
        <v>248.09450000000001</v>
      </c>
      <c r="I694">
        <v>87.809950200000003</v>
      </c>
      <c r="J694">
        <v>-1.11315972480759</v>
      </c>
      <c r="K694">
        <v>-1.1985289466039699</v>
      </c>
      <c r="L694">
        <v>2</v>
      </c>
    </row>
    <row r="695" spans="1:12" x14ac:dyDescent="0.3">
      <c r="A695" t="s">
        <v>840</v>
      </c>
      <c r="B695" t="s">
        <v>841</v>
      </c>
      <c r="C695" t="s">
        <v>842</v>
      </c>
      <c r="D695" t="s">
        <v>843</v>
      </c>
      <c r="E695" t="s">
        <v>3841</v>
      </c>
      <c r="F695">
        <v>300</v>
      </c>
      <c r="G695">
        <v>151.303</v>
      </c>
      <c r="H695">
        <v>248.09450000000001</v>
      </c>
      <c r="I695">
        <v>87.809950200000003</v>
      </c>
      <c r="J695">
        <v>-1.1022839641697</v>
      </c>
      <c r="K695">
        <v>-1.1863639658960801</v>
      </c>
      <c r="L695">
        <v>2</v>
      </c>
    </row>
    <row r="696" spans="1:12" x14ac:dyDescent="0.3">
      <c r="A696" t="s">
        <v>844</v>
      </c>
      <c r="B696" t="s">
        <v>845</v>
      </c>
      <c r="C696" t="s">
        <v>158</v>
      </c>
      <c r="D696" t="s">
        <v>846</v>
      </c>
      <c r="E696" t="s">
        <v>3841</v>
      </c>
      <c r="F696">
        <v>156</v>
      </c>
      <c r="G696">
        <v>139.15199999999999</v>
      </c>
      <c r="H696">
        <v>248.09450000000001</v>
      </c>
      <c r="I696">
        <v>87.809950200000003</v>
      </c>
      <c r="J696">
        <v>-1.2406623594691399</v>
      </c>
      <c r="K696">
        <v>-1.34114583037937</v>
      </c>
      <c r="L696">
        <v>2</v>
      </c>
    </row>
    <row r="697" spans="1:12" x14ac:dyDescent="0.3">
      <c r="A697" t="s">
        <v>850</v>
      </c>
      <c r="B697" t="s">
        <v>851</v>
      </c>
      <c r="C697" t="s">
        <v>852</v>
      </c>
      <c r="D697" t="s">
        <v>853</v>
      </c>
      <c r="E697" t="s">
        <v>3841</v>
      </c>
      <c r="F697">
        <v>130</v>
      </c>
      <c r="G697">
        <v>140.749</v>
      </c>
      <c r="H697">
        <v>248.09450000000001</v>
      </c>
      <c r="I697">
        <v>87.809950200000003</v>
      </c>
      <c r="J697">
        <v>-1.2224753545071501</v>
      </c>
      <c r="K697">
        <v>-1.3208029254678499</v>
      </c>
      <c r="L697">
        <v>2</v>
      </c>
    </row>
    <row r="698" spans="1:12" x14ac:dyDescent="0.3">
      <c r="A698" t="s">
        <v>1121</v>
      </c>
      <c r="B698" t="s">
        <v>1122</v>
      </c>
      <c r="C698" t="s">
        <v>132</v>
      </c>
      <c r="D698" t="s">
        <v>1123</v>
      </c>
      <c r="E698" t="s">
        <v>3841</v>
      </c>
      <c r="F698">
        <v>160</v>
      </c>
      <c r="G698">
        <v>157.732</v>
      </c>
      <c r="H698">
        <v>248.09450000000001</v>
      </c>
      <c r="I698">
        <v>87.809950200000003</v>
      </c>
      <c r="J698">
        <v>-1.0290690268493099</v>
      </c>
      <c r="K698">
        <v>-1.10447008006257</v>
      </c>
      <c r="L698">
        <v>2</v>
      </c>
    </row>
    <row r="699" spans="1:12" x14ac:dyDescent="0.3">
      <c r="A699" t="s">
        <v>1143</v>
      </c>
      <c r="B699" t="s">
        <v>1144</v>
      </c>
      <c r="C699" t="s">
        <v>431</v>
      </c>
      <c r="D699" t="s">
        <v>1145</v>
      </c>
      <c r="E699" t="s">
        <v>3841</v>
      </c>
      <c r="F699">
        <v>188</v>
      </c>
      <c r="G699">
        <v>158.02000000000001</v>
      </c>
      <c r="H699">
        <v>248.09450000000001</v>
      </c>
      <c r="I699">
        <v>87.809950200000003</v>
      </c>
      <c r="J699">
        <v>-1.02578921631139</v>
      </c>
      <c r="K699">
        <v>-1.1008014785506599</v>
      </c>
      <c r="L699">
        <v>2</v>
      </c>
    </row>
    <row r="700" spans="1:12" x14ac:dyDescent="0.3">
      <c r="A700" t="s">
        <v>1206</v>
      </c>
      <c r="B700" t="s">
        <v>1207</v>
      </c>
      <c r="C700" t="s">
        <v>584</v>
      </c>
      <c r="D700" t="s">
        <v>1208</v>
      </c>
      <c r="E700" t="s">
        <v>3841</v>
      </c>
      <c r="F700">
        <v>146</v>
      </c>
      <c r="G700">
        <v>143.624</v>
      </c>
      <c r="H700">
        <v>248.09450000000001</v>
      </c>
      <c r="I700">
        <v>87.809950200000003</v>
      </c>
      <c r="J700">
        <v>-1.18973419028314</v>
      </c>
      <c r="K700">
        <v>-1.2841806013472501</v>
      </c>
      <c r="L700">
        <v>2</v>
      </c>
    </row>
    <row r="701" spans="1:12" x14ac:dyDescent="0.3">
      <c r="A701" t="s">
        <v>1212</v>
      </c>
      <c r="B701" t="s">
        <v>1213</v>
      </c>
      <c r="C701" t="s">
        <v>620</v>
      </c>
      <c r="D701" t="s">
        <v>373</v>
      </c>
      <c r="E701" t="s">
        <v>3841</v>
      </c>
      <c r="F701">
        <v>218</v>
      </c>
      <c r="G701">
        <v>141.18799999999999</v>
      </c>
      <c r="H701">
        <v>248.09450000000001</v>
      </c>
      <c r="I701">
        <v>87.809950200000003</v>
      </c>
      <c r="J701">
        <v>-1.2174759210830299</v>
      </c>
      <c r="K701">
        <v>-1.31521085580213</v>
      </c>
      <c r="L701">
        <v>2</v>
      </c>
    </row>
    <row r="702" spans="1:12" x14ac:dyDescent="0.3">
      <c r="A702" t="s">
        <v>1218</v>
      </c>
      <c r="B702" t="s">
        <v>1219</v>
      </c>
      <c r="C702" t="s">
        <v>755</v>
      </c>
      <c r="D702" t="s">
        <v>1220</v>
      </c>
      <c r="E702" t="s">
        <v>3841</v>
      </c>
      <c r="F702">
        <v>174</v>
      </c>
      <c r="G702">
        <v>155.964</v>
      </c>
      <c r="H702">
        <v>248.09450000000001</v>
      </c>
      <c r="I702">
        <v>87.809950200000003</v>
      </c>
      <c r="J702">
        <v>-1.0492034193181901</v>
      </c>
      <c r="K702">
        <v>-1.12699121712178</v>
      </c>
      <c r="L702">
        <v>2</v>
      </c>
    </row>
    <row r="703" spans="1:12" x14ac:dyDescent="0.3">
      <c r="A703" t="s">
        <v>1251</v>
      </c>
      <c r="B703" t="s">
        <v>1252</v>
      </c>
      <c r="C703" t="s">
        <v>112</v>
      </c>
      <c r="D703" t="s">
        <v>1253</v>
      </c>
      <c r="E703" t="s">
        <v>3841</v>
      </c>
      <c r="F703">
        <v>134</v>
      </c>
      <c r="G703">
        <v>125.717</v>
      </c>
      <c r="H703">
        <v>248.09450000000001</v>
      </c>
      <c r="I703">
        <v>87.809950200000003</v>
      </c>
      <c r="J703">
        <v>-1.3936632434167999</v>
      </c>
      <c r="K703">
        <v>-1.5122835432699</v>
      </c>
      <c r="L703">
        <v>2</v>
      </c>
    </row>
    <row r="704" spans="1:12" x14ac:dyDescent="0.3">
      <c r="A704" t="s">
        <v>3860</v>
      </c>
      <c r="B704" t="s">
        <v>3861</v>
      </c>
      <c r="C704" t="s">
        <v>17</v>
      </c>
      <c r="D704" t="s">
        <v>3862</v>
      </c>
      <c r="E704" t="s">
        <v>3841</v>
      </c>
      <c r="F704">
        <v>154</v>
      </c>
      <c r="G704">
        <v>137.36799999999999</v>
      </c>
      <c r="H704">
        <v>248.09450000000001</v>
      </c>
      <c r="I704">
        <v>87.809950200000003</v>
      </c>
      <c r="J704">
        <v>-1.2609789636345801</v>
      </c>
      <c r="K704">
        <v>-1.3638707786336799</v>
      </c>
      <c r="L704">
        <v>2</v>
      </c>
    </row>
    <row r="705" spans="1:12" x14ac:dyDescent="0.3">
      <c r="A705" t="s">
        <v>1284</v>
      </c>
      <c r="B705" t="s">
        <v>1285</v>
      </c>
      <c r="C705" t="s">
        <v>252</v>
      </c>
      <c r="D705" t="s">
        <v>1286</v>
      </c>
      <c r="E705" t="s">
        <v>3841</v>
      </c>
      <c r="F705">
        <v>142</v>
      </c>
      <c r="G705">
        <v>138.381</v>
      </c>
      <c r="H705">
        <v>248.09450000000001</v>
      </c>
      <c r="I705">
        <v>87.809950200000003</v>
      </c>
      <c r="J705">
        <v>-1.24944268559669</v>
      </c>
      <c r="K705">
        <v>-1.35096698234354</v>
      </c>
      <c r="L705">
        <v>2</v>
      </c>
    </row>
    <row r="706" spans="1:12" x14ac:dyDescent="0.3">
      <c r="A706" t="s">
        <v>3872</v>
      </c>
      <c r="B706" t="s">
        <v>3873</v>
      </c>
      <c r="C706" t="s">
        <v>3874</v>
      </c>
      <c r="D706" t="s">
        <v>3875</v>
      </c>
      <c r="E706" t="s">
        <v>3841</v>
      </c>
      <c r="F706">
        <v>144</v>
      </c>
      <c r="G706">
        <v>142.91999999999999</v>
      </c>
      <c r="H706">
        <v>248.09450000000001</v>
      </c>
      <c r="I706">
        <v>87.809950200000003</v>
      </c>
      <c r="J706">
        <v>-1.19775150493139</v>
      </c>
      <c r="K706">
        <v>-1.2931482939319101</v>
      </c>
      <c r="L706">
        <v>2</v>
      </c>
    </row>
    <row r="707" spans="1:12" x14ac:dyDescent="0.3">
      <c r="A707" t="s">
        <v>1439</v>
      </c>
      <c r="B707" t="s">
        <v>1440</v>
      </c>
      <c r="C707" t="s">
        <v>539</v>
      </c>
      <c r="D707" t="s">
        <v>1441</v>
      </c>
      <c r="E707" t="s">
        <v>3841</v>
      </c>
      <c r="F707">
        <v>158</v>
      </c>
      <c r="G707">
        <v>157.46</v>
      </c>
      <c r="H707">
        <v>248.09450000000001</v>
      </c>
      <c r="I707">
        <v>87.809950200000003</v>
      </c>
      <c r="J707">
        <v>-1.0321666256906701</v>
      </c>
      <c r="K707">
        <v>-1.1079348703793701</v>
      </c>
      <c r="L707">
        <v>2</v>
      </c>
    </row>
    <row r="708" spans="1:12" x14ac:dyDescent="0.3">
      <c r="A708" t="s">
        <v>1490</v>
      </c>
      <c r="B708" t="s">
        <v>1491</v>
      </c>
      <c r="C708" t="s">
        <v>1492</v>
      </c>
      <c r="D708" t="s">
        <v>1493</v>
      </c>
      <c r="E708" t="s">
        <v>3841</v>
      </c>
      <c r="F708">
        <v>158</v>
      </c>
      <c r="G708">
        <v>144.06800000000001</v>
      </c>
      <c r="H708">
        <v>248.09450000000001</v>
      </c>
      <c r="I708">
        <v>87.809950200000003</v>
      </c>
      <c r="J708">
        <v>-1.18467781570385</v>
      </c>
      <c r="K708">
        <v>-1.27852484068306</v>
      </c>
      <c r="L708">
        <v>2</v>
      </c>
    </row>
    <row r="709" spans="1:12" x14ac:dyDescent="0.3">
      <c r="A709" t="s">
        <v>1502</v>
      </c>
      <c r="B709" t="s">
        <v>1503</v>
      </c>
      <c r="C709" t="s">
        <v>53</v>
      </c>
      <c r="D709" t="s">
        <v>1504</v>
      </c>
      <c r="E709" t="s">
        <v>3841</v>
      </c>
      <c r="F709">
        <v>169</v>
      </c>
      <c r="G709">
        <v>137.667</v>
      </c>
      <c r="H709">
        <v>248.09450000000001</v>
      </c>
      <c r="I709">
        <v>87.809950200000003</v>
      </c>
      <c r="J709">
        <v>-1.25757388255528</v>
      </c>
      <c r="K709">
        <v>-1.36006205692514</v>
      </c>
      <c r="L709">
        <v>2</v>
      </c>
    </row>
    <row r="710" spans="1:12" x14ac:dyDescent="0.3">
      <c r="A710" t="s">
        <v>1533</v>
      </c>
      <c r="B710" t="s">
        <v>1534</v>
      </c>
      <c r="C710" t="s">
        <v>116</v>
      </c>
      <c r="D710" t="s">
        <v>1535</v>
      </c>
      <c r="E710" t="s">
        <v>3841</v>
      </c>
      <c r="F710">
        <v>160</v>
      </c>
      <c r="G710">
        <v>156.58799999999999</v>
      </c>
      <c r="H710">
        <v>248.09450000000001</v>
      </c>
      <c r="I710">
        <v>87.809950200000003</v>
      </c>
      <c r="J710">
        <v>-1.0420971631527001</v>
      </c>
      <c r="K710">
        <v>-1.11904258051265</v>
      </c>
      <c r="L710">
        <v>2</v>
      </c>
    </row>
    <row r="711" spans="1:12" x14ac:dyDescent="0.3">
      <c r="A711" t="s">
        <v>1540</v>
      </c>
      <c r="B711" t="s">
        <v>1541</v>
      </c>
      <c r="C711" t="s">
        <v>996</v>
      </c>
      <c r="D711" t="s">
        <v>1542</v>
      </c>
      <c r="E711" t="s">
        <v>3841</v>
      </c>
      <c r="F711">
        <v>139</v>
      </c>
      <c r="G711">
        <v>139</v>
      </c>
      <c r="H711">
        <v>248.09450000000001</v>
      </c>
      <c r="I711">
        <v>87.809950200000003</v>
      </c>
      <c r="J711">
        <v>-1.2423933705863801</v>
      </c>
      <c r="K711">
        <v>-1.34308203673287</v>
      </c>
      <c r="L711">
        <v>2</v>
      </c>
    </row>
    <row r="712" spans="1:12" x14ac:dyDescent="0.3">
      <c r="A712" t="s">
        <v>1643</v>
      </c>
      <c r="B712" t="s">
        <v>1644</v>
      </c>
      <c r="C712" t="s">
        <v>61</v>
      </c>
      <c r="D712" t="s">
        <v>1645</v>
      </c>
      <c r="E712" t="s">
        <v>3841</v>
      </c>
      <c r="F712">
        <v>143</v>
      </c>
      <c r="G712">
        <v>142.244</v>
      </c>
      <c r="H712">
        <v>248.09450000000001</v>
      </c>
      <c r="I712">
        <v>87.809950200000003</v>
      </c>
      <c r="J712">
        <v>-1.2054499491106601</v>
      </c>
      <c r="K712">
        <v>-1.30175931692514</v>
      </c>
      <c r="L712">
        <v>2</v>
      </c>
    </row>
    <row r="713" spans="1:12" x14ac:dyDescent="0.3">
      <c r="A713" t="s">
        <v>1654</v>
      </c>
      <c r="B713" t="s">
        <v>1655</v>
      </c>
      <c r="C713" t="s">
        <v>171</v>
      </c>
      <c r="D713" t="s">
        <v>1656</v>
      </c>
      <c r="E713" t="s">
        <v>3841</v>
      </c>
      <c r="F713">
        <v>155</v>
      </c>
      <c r="G713">
        <v>154.636</v>
      </c>
      <c r="H713">
        <v>248.09450000000001</v>
      </c>
      <c r="I713">
        <v>87.809950200000003</v>
      </c>
      <c r="J713">
        <v>-1.0643269901319199</v>
      </c>
      <c r="K713">
        <v>-1.1439075463155699</v>
      </c>
      <c r="L713">
        <v>2</v>
      </c>
    </row>
    <row r="714" spans="1:12" x14ac:dyDescent="0.3">
      <c r="A714" t="s">
        <v>1782</v>
      </c>
      <c r="B714" t="s">
        <v>1783</v>
      </c>
      <c r="C714" t="s">
        <v>504</v>
      </c>
      <c r="D714" t="s">
        <v>1784</v>
      </c>
      <c r="E714" t="s">
        <v>3841</v>
      </c>
      <c r="F714">
        <v>164</v>
      </c>
      <c r="G714">
        <v>130.85</v>
      </c>
      <c r="H714">
        <v>248.09450000000001</v>
      </c>
      <c r="I714">
        <v>87.809950200000003</v>
      </c>
      <c r="J714">
        <v>-1.33520745351704</v>
      </c>
      <c r="K714">
        <v>-1.44689836423997</v>
      </c>
      <c r="L714">
        <v>2</v>
      </c>
    </row>
    <row r="715" spans="1:12" x14ac:dyDescent="0.3">
      <c r="A715" t="s">
        <v>1818</v>
      </c>
      <c r="B715" t="s">
        <v>1819</v>
      </c>
      <c r="C715" t="s">
        <v>1820</v>
      </c>
      <c r="D715" t="s">
        <v>1821</v>
      </c>
      <c r="E715" t="s">
        <v>3841</v>
      </c>
      <c r="F715">
        <v>151</v>
      </c>
      <c r="G715">
        <v>134.69200000000001</v>
      </c>
      <c r="H715">
        <v>248.09450000000001</v>
      </c>
      <c r="I715">
        <v>87.809950200000003</v>
      </c>
      <c r="J715">
        <v>-1.29145386988273</v>
      </c>
      <c r="K715">
        <v>-1.3979582010151499</v>
      </c>
      <c r="L715">
        <v>2</v>
      </c>
    </row>
    <row r="716" spans="1:12" x14ac:dyDescent="0.3">
      <c r="A716" t="s">
        <v>1843</v>
      </c>
      <c r="B716" t="s">
        <v>1844</v>
      </c>
      <c r="C716" t="s">
        <v>158</v>
      </c>
      <c r="D716" t="s">
        <v>1845</v>
      </c>
      <c r="E716" t="s">
        <v>3841</v>
      </c>
      <c r="F716">
        <v>156</v>
      </c>
      <c r="G716">
        <v>154.81200000000001</v>
      </c>
      <c r="H716">
        <v>248.09450000000001</v>
      </c>
      <c r="I716">
        <v>87.809950200000003</v>
      </c>
      <c r="J716">
        <v>-1.06232266146986</v>
      </c>
      <c r="K716">
        <v>-1.14166562316941</v>
      </c>
      <c r="L716">
        <v>2</v>
      </c>
    </row>
    <row r="717" spans="1:12" x14ac:dyDescent="0.3">
      <c r="A717" t="s">
        <v>2044</v>
      </c>
      <c r="B717" t="s">
        <v>2045</v>
      </c>
      <c r="C717" t="s">
        <v>452</v>
      </c>
      <c r="D717" t="s">
        <v>2046</v>
      </c>
      <c r="E717" t="s">
        <v>3841</v>
      </c>
      <c r="F717">
        <v>124</v>
      </c>
      <c r="G717">
        <v>126.404</v>
      </c>
      <c r="H717">
        <v>248.09450000000001</v>
      </c>
      <c r="I717">
        <v>87.809950200000003</v>
      </c>
      <c r="J717">
        <v>-1.38583952869615</v>
      </c>
      <c r="K717">
        <v>-1.5035324000800401</v>
      </c>
      <c r="L717">
        <v>2</v>
      </c>
    </row>
    <row r="718" spans="1:12" x14ac:dyDescent="0.3">
      <c r="A718" t="s">
        <v>2047</v>
      </c>
      <c r="B718" t="s">
        <v>2048</v>
      </c>
      <c r="C718" t="s">
        <v>45</v>
      </c>
      <c r="D718" t="s">
        <v>2049</v>
      </c>
      <c r="E718" t="s">
        <v>3841</v>
      </c>
      <c r="F718">
        <v>165</v>
      </c>
      <c r="G718">
        <v>131.934</v>
      </c>
      <c r="H718">
        <v>248.09450000000001</v>
      </c>
      <c r="I718">
        <v>87.809950200000003</v>
      </c>
      <c r="J718">
        <v>-1.32286261107571</v>
      </c>
      <c r="K718">
        <v>-1.4330901557715401</v>
      </c>
      <c r="L718">
        <v>2</v>
      </c>
    </row>
    <row r="719" spans="1:12" x14ac:dyDescent="0.3">
      <c r="A719" t="s">
        <v>2058</v>
      </c>
      <c r="B719" t="s">
        <v>2059</v>
      </c>
      <c r="C719" t="s">
        <v>124</v>
      </c>
      <c r="D719" t="s">
        <v>2060</v>
      </c>
      <c r="E719" t="s">
        <v>3841</v>
      </c>
      <c r="F719">
        <v>155</v>
      </c>
      <c r="G719">
        <v>155.65899999999999</v>
      </c>
      <c r="H719">
        <v>248.09450000000001</v>
      </c>
      <c r="I719">
        <v>87.809950200000003</v>
      </c>
      <c r="J719">
        <v>-1.0526768297836899</v>
      </c>
      <c r="K719">
        <v>-1.1308763680284899</v>
      </c>
      <c r="L719">
        <v>2</v>
      </c>
    </row>
    <row r="720" spans="1:12" x14ac:dyDescent="0.3">
      <c r="A720" t="s">
        <v>2113</v>
      </c>
      <c r="B720" t="s">
        <v>2114</v>
      </c>
      <c r="C720" t="s">
        <v>755</v>
      </c>
      <c r="D720" t="s">
        <v>2115</v>
      </c>
      <c r="E720" t="s">
        <v>3841</v>
      </c>
      <c r="F720">
        <v>146</v>
      </c>
      <c r="G720">
        <v>139.57400000000001</v>
      </c>
      <c r="H720">
        <v>248.09450000000001</v>
      </c>
      <c r="I720">
        <v>87.809950200000003</v>
      </c>
      <c r="J720">
        <v>-1.23585652597261</v>
      </c>
      <c r="K720">
        <v>-1.3357703101084499</v>
      </c>
      <c r="L720">
        <v>2</v>
      </c>
    </row>
    <row r="721" spans="1:12" x14ac:dyDescent="0.3">
      <c r="A721" t="s">
        <v>2139</v>
      </c>
      <c r="B721" t="s">
        <v>2140</v>
      </c>
      <c r="C721" t="s">
        <v>606</v>
      </c>
      <c r="D721" t="s">
        <v>2141</v>
      </c>
      <c r="E721" t="s">
        <v>3841</v>
      </c>
      <c r="F721">
        <v>156</v>
      </c>
      <c r="G721">
        <v>142.608</v>
      </c>
      <c r="H721">
        <v>248.09450000000001</v>
      </c>
      <c r="I721">
        <v>87.809950200000003</v>
      </c>
      <c r="J721">
        <v>-1.2013046330141299</v>
      </c>
      <c r="K721">
        <v>-1.2971226122364801</v>
      </c>
      <c r="L721">
        <v>2</v>
      </c>
    </row>
    <row r="722" spans="1:12" x14ac:dyDescent="0.3">
      <c r="A722" t="s">
        <v>3914</v>
      </c>
      <c r="B722" t="s">
        <v>3915</v>
      </c>
      <c r="C722" t="s">
        <v>100</v>
      </c>
      <c r="D722" t="s">
        <v>3916</v>
      </c>
      <c r="E722" t="s">
        <v>3841</v>
      </c>
      <c r="F722">
        <v>150</v>
      </c>
      <c r="G722">
        <v>147.19200000000001</v>
      </c>
      <c r="H722">
        <v>248.09450000000001</v>
      </c>
      <c r="I722">
        <v>87.809950200000003</v>
      </c>
      <c r="J722">
        <v>-1.14910098195227</v>
      </c>
      <c r="K722">
        <v>-1.23873070483862</v>
      </c>
      <c r="L722">
        <v>2</v>
      </c>
    </row>
    <row r="723" spans="1:12" x14ac:dyDescent="0.3">
      <c r="A723" t="s">
        <v>2222</v>
      </c>
      <c r="B723" t="s">
        <v>2223</v>
      </c>
      <c r="C723" t="s">
        <v>17</v>
      </c>
      <c r="D723" t="s">
        <v>2224</v>
      </c>
      <c r="E723" t="s">
        <v>3841</v>
      </c>
      <c r="F723">
        <v>153</v>
      </c>
      <c r="G723">
        <v>149.00399999999999</v>
      </c>
      <c r="H723">
        <v>248.09450000000001</v>
      </c>
      <c r="I723">
        <v>87.809950200000003</v>
      </c>
      <c r="J723">
        <v>-1.12846550731787</v>
      </c>
      <c r="K723">
        <v>-1.21564908699287</v>
      </c>
      <c r="L723">
        <v>2</v>
      </c>
    </row>
    <row r="724" spans="1:12" x14ac:dyDescent="0.3">
      <c r="A724" t="s">
        <v>3920</v>
      </c>
      <c r="B724" t="s">
        <v>3921</v>
      </c>
      <c r="C724" t="s">
        <v>274</v>
      </c>
      <c r="D724" t="s">
        <v>3922</v>
      </c>
      <c r="E724" t="s">
        <v>3841</v>
      </c>
      <c r="F724">
        <v>134</v>
      </c>
      <c r="G724">
        <v>133.136</v>
      </c>
      <c r="H724">
        <v>248.09450000000001</v>
      </c>
      <c r="I724">
        <v>87.809950200000003</v>
      </c>
      <c r="J724">
        <v>-1.30917395737232</v>
      </c>
      <c r="K724">
        <v>-1.4177788397392099</v>
      </c>
      <c r="L724">
        <v>2</v>
      </c>
    </row>
    <row r="725" spans="1:12" x14ac:dyDescent="0.3">
      <c r="A725" t="s">
        <v>2331</v>
      </c>
      <c r="B725" t="s">
        <v>2332</v>
      </c>
      <c r="C725" t="s">
        <v>158</v>
      </c>
      <c r="D725" t="s">
        <v>2333</v>
      </c>
      <c r="E725" t="s">
        <v>3841</v>
      </c>
      <c r="F725">
        <v>120</v>
      </c>
      <c r="G725">
        <v>150.542</v>
      </c>
      <c r="H725">
        <v>248.09450000000001</v>
      </c>
      <c r="I725">
        <v>87.809950200000003</v>
      </c>
      <c r="J725">
        <v>-1.1109504079869099</v>
      </c>
      <c r="K725">
        <v>-1.19605773586331</v>
      </c>
      <c r="L725">
        <v>2</v>
      </c>
    </row>
    <row r="726" spans="1:12" x14ac:dyDescent="0.3">
      <c r="A726" t="s">
        <v>3934</v>
      </c>
      <c r="B726" t="s">
        <v>3935</v>
      </c>
      <c r="C726" t="s">
        <v>650</v>
      </c>
      <c r="D726" t="s">
        <v>3936</v>
      </c>
      <c r="E726" t="s">
        <v>3841</v>
      </c>
      <c r="F726">
        <v>126</v>
      </c>
      <c r="G726">
        <v>125.724</v>
      </c>
      <c r="H726">
        <v>248.09450000000001</v>
      </c>
      <c r="I726">
        <v>87.809950200000003</v>
      </c>
      <c r="J726">
        <v>-1.3935835257995599</v>
      </c>
      <c r="K726">
        <v>-1.51219437587204</v>
      </c>
      <c r="L726">
        <v>2</v>
      </c>
    </row>
    <row r="727" spans="1:12" x14ac:dyDescent="0.3">
      <c r="A727" t="s">
        <v>3949</v>
      </c>
      <c r="B727" t="s">
        <v>3950</v>
      </c>
      <c r="C727" t="s">
        <v>3951</v>
      </c>
      <c r="D727" t="s">
        <v>3952</v>
      </c>
      <c r="E727" t="s">
        <v>3841</v>
      </c>
      <c r="F727">
        <v>144</v>
      </c>
      <c r="G727">
        <v>142.762</v>
      </c>
      <c r="H727">
        <v>248.09450000000001</v>
      </c>
      <c r="I727">
        <v>87.809950200000003</v>
      </c>
      <c r="J727">
        <v>-1.19955084543483</v>
      </c>
      <c r="K727">
        <v>-1.29516092948358</v>
      </c>
      <c r="L727">
        <v>2</v>
      </c>
    </row>
    <row r="728" spans="1:12" x14ac:dyDescent="0.3">
      <c r="A728" t="s">
        <v>3973</v>
      </c>
      <c r="B728" t="s">
        <v>3974</v>
      </c>
      <c r="C728" t="s">
        <v>620</v>
      </c>
      <c r="D728" t="s">
        <v>3975</v>
      </c>
      <c r="E728" t="s">
        <v>3841</v>
      </c>
      <c r="F728">
        <v>144</v>
      </c>
      <c r="G728">
        <v>144</v>
      </c>
      <c r="H728">
        <v>248.09450000000001</v>
      </c>
      <c r="I728">
        <v>87.809950200000003</v>
      </c>
      <c r="J728">
        <v>-1.18545221541419</v>
      </c>
      <c r="K728">
        <v>-1.27939103826226</v>
      </c>
      <c r="L728">
        <v>2</v>
      </c>
    </row>
    <row r="729" spans="1:12" x14ac:dyDescent="0.3">
      <c r="A729" t="s">
        <v>3985</v>
      </c>
      <c r="B729" t="s">
        <v>3986</v>
      </c>
      <c r="C729" t="s">
        <v>29</v>
      </c>
      <c r="D729" t="s">
        <v>3987</v>
      </c>
      <c r="E729" t="s">
        <v>3841</v>
      </c>
      <c r="F729">
        <v>155</v>
      </c>
      <c r="G729">
        <v>153.81200000000001</v>
      </c>
      <c r="H729">
        <v>248.09450000000001</v>
      </c>
      <c r="I729">
        <v>87.809950200000003</v>
      </c>
      <c r="J729">
        <v>-1.0737108925043</v>
      </c>
      <c r="K729">
        <v>-1.15440382286353</v>
      </c>
      <c r="L729">
        <v>2</v>
      </c>
    </row>
    <row r="730" spans="1:12" x14ac:dyDescent="0.3">
      <c r="A730" t="s">
        <v>4015</v>
      </c>
      <c r="B730" t="s">
        <v>4016</v>
      </c>
      <c r="C730" t="s">
        <v>588</v>
      </c>
      <c r="D730" t="s">
        <v>4017</v>
      </c>
      <c r="E730" t="s">
        <v>3841</v>
      </c>
      <c r="F730">
        <v>151</v>
      </c>
      <c r="G730">
        <v>154.72800000000001</v>
      </c>
      <c r="H730">
        <v>248.09450000000001</v>
      </c>
      <c r="I730">
        <v>87.809950200000003</v>
      </c>
      <c r="J730">
        <v>-1.0632792728767499</v>
      </c>
      <c r="K730">
        <v>-1.1427356319437101</v>
      </c>
      <c r="L730">
        <v>2</v>
      </c>
    </row>
    <row r="731" spans="1:12" x14ac:dyDescent="0.3">
      <c r="A731" t="s">
        <v>4038</v>
      </c>
      <c r="B731" t="s">
        <v>4039</v>
      </c>
      <c r="C731" t="s">
        <v>588</v>
      </c>
      <c r="D731" t="s">
        <v>1907</v>
      </c>
      <c r="E731" t="s">
        <v>3841</v>
      </c>
      <c r="F731">
        <v>149</v>
      </c>
      <c r="G731">
        <v>132.90799999999999</v>
      </c>
      <c r="H731">
        <v>248.09450000000001</v>
      </c>
      <c r="I731">
        <v>87.809950200000003</v>
      </c>
      <c r="J731">
        <v>-1.3117704740481699</v>
      </c>
      <c r="K731">
        <v>-1.42068314926947</v>
      </c>
      <c r="L731">
        <v>2</v>
      </c>
    </row>
    <row r="732" spans="1:12" x14ac:dyDescent="0.3">
      <c r="A732" t="s">
        <v>2659</v>
      </c>
      <c r="B732" t="s">
        <v>2660</v>
      </c>
      <c r="C732" t="s">
        <v>2661</v>
      </c>
      <c r="D732" t="s">
        <v>2662</v>
      </c>
      <c r="E732" t="s">
        <v>3841</v>
      </c>
      <c r="F732">
        <v>189</v>
      </c>
      <c r="G732">
        <v>148.31899999999999</v>
      </c>
      <c r="H732">
        <v>248.09450000000001</v>
      </c>
      <c r="I732">
        <v>87.809950200000003</v>
      </c>
      <c r="J732">
        <v>-1.1362664455764599</v>
      </c>
      <c r="K732">
        <v>-1.22437475378335</v>
      </c>
      <c r="L732">
        <v>2</v>
      </c>
    </row>
    <row r="733" spans="1:12" x14ac:dyDescent="0.3">
      <c r="A733" t="s">
        <v>2688</v>
      </c>
      <c r="B733" t="s">
        <v>2689</v>
      </c>
      <c r="C733" t="s">
        <v>69</v>
      </c>
      <c r="D733" t="s">
        <v>2690</v>
      </c>
      <c r="E733" t="s">
        <v>3841</v>
      </c>
      <c r="F733">
        <v>146</v>
      </c>
      <c r="G733">
        <v>146.482</v>
      </c>
      <c r="H733">
        <v>248.09450000000001</v>
      </c>
      <c r="I733">
        <v>87.809950200000003</v>
      </c>
      <c r="J733">
        <v>-1.1571866259867201</v>
      </c>
      <c r="K733">
        <v>-1.2477748266214499</v>
      </c>
      <c r="L733">
        <v>2</v>
      </c>
    </row>
    <row r="734" spans="1:12" x14ac:dyDescent="0.3">
      <c r="A734" t="s">
        <v>2715</v>
      </c>
      <c r="B734" t="s">
        <v>2716</v>
      </c>
      <c r="C734" t="s">
        <v>2717</v>
      </c>
      <c r="D734" t="s">
        <v>2718</v>
      </c>
      <c r="E734" t="s">
        <v>3841</v>
      </c>
      <c r="F734">
        <v>157</v>
      </c>
      <c r="G734">
        <v>156.136</v>
      </c>
      <c r="H734">
        <v>248.09450000000001</v>
      </c>
      <c r="I734">
        <v>87.809950200000003</v>
      </c>
      <c r="J734">
        <v>-1.04724464358027</v>
      </c>
      <c r="K734">
        <v>-1.1248002467743901</v>
      </c>
      <c r="L734">
        <v>2</v>
      </c>
    </row>
    <row r="735" spans="1:12" x14ac:dyDescent="0.3">
      <c r="A735" t="s">
        <v>2980</v>
      </c>
      <c r="B735" t="s">
        <v>2981</v>
      </c>
      <c r="C735" t="s">
        <v>1176</v>
      </c>
      <c r="D735" t="s">
        <v>2982</v>
      </c>
      <c r="E735" t="s">
        <v>3841</v>
      </c>
      <c r="F735">
        <v>151</v>
      </c>
      <c r="G735">
        <v>151</v>
      </c>
      <c r="H735">
        <v>248.09450000000001</v>
      </c>
      <c r="I735">
        <v>87.809950200000003</v>
      </c>
      <c r="J735">
        <v>-1.1057345981731399</v>
      </c>
      <c r="K735">
        <v>-1.1902236404033999</v>
      </c>
      <c r="L735">
        <v>2</v>
      </c>
    </row>
    <row r="736" spans="1:12" x14ac:dyDescent="0.3">
      <c r="A736" t="s">
        <v>3060</v>
      </c>
      <c r="B736" t="s">
        <v>3061</v>
      </c>
      <c r="C736" t="s">
        <v>124</v>
      </c>
      <c r="D736" t="s">
        <v>3062</v>
      </c>
      <c r="E736" t="s">
        <v>3841</v>
      </c>
      <c r="F736">
        <v>159</v>
      </c>
      <c r="G736">
        <v>151.286</v>
      </c>
      <c r="H736">
        <v>248.09450000000001</v>
      </c>
      <c r="I736">
        <v>87.809950200000003</v>
      </c>
      <c r="J736">
        <v>-1.1024775640972899</v>
      </c>
      <c r="K736">
        <v>-1.1865805152908799</v>
      </c>
      <c r="L736">
        <v>2</v>
      </c>
    </row>
    <row r="737" spans="1:12" x14ac:dyDescent="0.3">
      <c r="A737" t="s">
        <v>3079</v>
      </c>
      <c r="B737" t="s">
        <v>3080</v>
      </c>
      <c r="C737" t="s">
        <v>383</v>
      </c>
      <c r="D737" t="s">
        <v>3081</v>
      </c>
      <c r="E737" t="s">
        <v>3841</v>
      </c>
      <c r="F737">
        <v>154</v>
      </c>
      <c r="G737">
        <v>146.19300000000001</v>
      </c>
      <c r="H737">
        <v>248.09450000000001</v>
      </c>
      <c r="I737">
        <v>87.809950200000003</v>
      </c>
      <c r="J737">
        <v>-1.16047782475567</v>
      </c>
      <c r="K737">
        <v>-1.2514561663330499</v>
      </c>
      <c r="L737">
        <v>2</v>
      </c>
    </row>
    <row r="738" spans="1:12" x14ac:dyDescent="0.3">
      <c r="A738" t="s">
        <v>3174</v>
      </c>
      <c r="B738" t="s">
        <v>3175</v>
      </c>
      <c r="C738" t="s">
        <v>17</v>
      </c>
      <c r="D738" t="s">
        <v>3176</v>
      </c>
      <c r="E738" t="s">
        <v>3841</v>
      </c>
      <c r="F738">
        <v>168</v>
      </c>
      <c r="G738">
        <v>150.61199999999999</v>
      </c>
      <c r="H738">
        <v>248.09450000000001</v>
      </c>
      <c r="I738">
        <v>87.809950200000003</v>
      </c>
      <c r="J738">
        <v>-1.1101532318145</v>
      </c>
      <c r="K738">
        <v>-1.19516606188472</v>
      </c>
      <c r="L738">
        <v>2</v>
      </c>
    </row>
    <row r="739" spans="1:12" x14ac:dyDescent="0.3">
      <c r="A739" t="s">
        <v>3183</v>
      </c>
      <c r="B739" t="s">
        <v>3184</v>
      </c>
      <c r="C739" t="s">
        <v>259</v>
      </c>
      <c r="D739" t="s">
        <v>3185</v>
      </c>
      <c r="E739" t="s">
        <v>3841</v>
      </c>
      <c r="F739">
        <v>235</v>
      </c>
      <c r="G739">
        <v>143.59899999999999</v>
      </c>
      <c r="H739">
        <v>248.09450000000001</v>
      </c>
      <c r="I739">
        <v>87.809950200000003</v>
      </c>
      <c r="J739">
        <v>-1.1900188960589999</v>
      </c>
      <c r="K739">
        <v>-1.2844990563395999</v>
      </c>
      <c r="L739">
        <v>2</v>
      </c>
    </row>
    <row r="740" spans="1:12" x14ac:dyDescent="0.3">
      <c r="A740" t="s">
        <v>3195</v>
      </c>
      <c r="B740" t="s">
        <v>3196</v>
      </c>
      <c r="C740" t="s">
        <v>124</v>
      </c>
      <c r="D740" t="s">
        <v>3197</v>
      </c>
      <c r="E740" t="s">
        <v>3841</v>
      </c>
      <c r="F740">
        <v>154</v>
      </c>
      <c r="G740">
        <v>146.905</v>
      </c>
      <c r="H740">
        <v>248.09450000000001</v>
      </c>
      <c r="I740">
        <v>87.809950200000003</v>
      </c>
      <c r="J740">
        <v>-1.1523694042591499</v>
      </c>
      <c r="K740">
        <v>-1.2423865681508399</v>
      </c>
      <c r="L740">
        <v>2</v>
      </c>
    </row>
    <row r="741" spans="1:12" x14ac:dyDescent="0.3">
      <c r="A741" t="s">
        <v>3324</v>
      </c>
      <c r="B741" t="s">
        <v>3325</v>
      </c>
      <c r="C741" t="s">
        <v>1928</v>
      </c>
      <c r="D741" t="s">
        <v>3326</v>
      </c>
      <c r="E741" t="s">
        <v>3841</v>
      </c>
      <c r="F741">
        <v>76</v>
      </c>
      <c r="G741">
        <v>127.023</v>
      </c>
      <c r="H741">
        <v>248.09450000000001</v>
      </c>
      <c r="I741">
        <v>87.809950200000003</v>
      </c>
      <c r="J741">
        <v>-1.3787902136858301</v>
      </c>
      <c r="K741">
        <v>-1.4956474544693801</v>
      </c>
      <c r="L741">
        <v>2</v>
      </c>
    </row>
    <row r="742" spans="1:12" x14ac:dyDescent="0.3">
      <c r="A742" t="s">
        <v>3340</v>
      </c>
      <c r="B742" t="s">
        <v>3341</v>
      </c>
      <c r="C742" t="s">
        <v>84</v>
      </c>
      <c r="D742" t="s">
        <v>3342</v>
      </c>
      <c r="E742" t="s">
        <v>3841</v>
      </c>
      <c r="F742">
        <v>131</v>
      </c>
      <c r="G742">
        <v>130.22800000000001</v>
      </c>
      <c r="H742">
        <v>248.09450000000001</v>
      </c>
      <c r="I742">
        <v>87.809950200000003</v>
      </c>
      <c r="J742">
        <v>-1.34229093322046</v>
      </c>
      <c r="K742">
        <v>-1.45482152444972</v>
      </c>
      <c r="L742">
        <v>2</v>
      </c>
    </row>
    <row r="743" spans="1:12" x14ac:dyDescent="0.3">
      <c r="A743" t="s">
        <v>3501</v>
      </c>
      <c r="B743" t="s">
        <v>3502</v>
      </c>
      <c r="C743" t="s">
        <v>755</v>
      </c>
      <c r="D743" t="s">
        <v>3503</v>
      </c>
      <c r="E743" t="s">
        <v>3841</v>
      </c>
      <c r="F743">
        <v>144</v>
      </c>
      <c r="G743">
        <v>127.093</v>
      </c>
      <c r="H743">
        <v>248.09450000000001</v>
      </c>
      <c r="I743">
        <v>87.809950200000003</v>
      </c>
      <c r="J743">
        <v>-1.3779930375134199</v>
      </c>
      <c r="K743">
        <v>-1.4947557804907901</v>
      </c>
      <c r="L743">
        <v>2</v>
      </c>
    </row>
    <row r="744" spans="1:12" x14ac:dyDescent="0.3">
      <c r="A744" t="s">
        <v>3585</v>
      </c>
      <c r="B744" t="s">
        <v>3586</v>
      </c>
      <c r="C744" t="s">
        <v>112</v>
      </c>
      <c r="D744" t="s">
        <v>3587</v>
      </c>
      <c r="E744" t="s">
        <v>3841</v>
      </c>
      <c r="F744">
        <v>144</v>
      </c>
      <c r="G744">
        <v>141.27000000000001</v>
      </c>
      <c r="H744">
        <v>248.09450000000001</v>
      </c>
      <c r="I744">
        <v>87.809950200000003</v>
      </c>
      <c r="J744">
        <v>-1.2165420861382099</v>
      </c>
      <c r="K744">
        <v>-1.3141663234272201</v>
      </c>
      <c r="L744">
        <v>2</v>
      </c>
    </row>
    <row r="745" spans="1:12" x14ac:dyDescent="0.3">
      <c r="A745" t="s">
        <v>3777</v>
      </c>
      <c r="B745" t="s">
        <v>3778</v>
      </c>
      <c r="C745" t="s">
        <v>100</v>
      </c>
      <c r="D745" t="s">
        <v>3779</v>
      </c>
      <c r="E745" t="s">
        <v>3841</v>
      </c>
      <c r="F745">
        <v>159</v>
      </c>
      <c r="G745">
        <v>158.75</v>
      </c>
      <c r="H745">
        <v>248.09450000000001</v>
      </c>
      <c r="I745">
        <v>87.809950200000003</v>
      </c>
      <c r="J745">
        <v>-1.01747580765625</v>
      </c>
      <c r="K745">
        <v>-1.0915025927739499</v>
      </c>
      <c r="L745">
        <v>2</v>
      </c>
    </row>
    <row r="746" spans="1:12" x14ac:dyDescent="0.3">
      <c r="A746" t="s">
        <v>141</v>
      </c>
      <c r="B746" t="s">
        <v>142</v>
      </c>
      <c r="C746" t="s">
        <v>143</v>
      </c>
      <c r="D746" t="s">
        <v>144</v>
      </c>
      <c r="E746" t="s">
        <v>3841</v>
      </c>
      <c r="F746">
        <v>155</v>
      </c>
      <c r="G746">
        <v>114.062</v>
      </c>
      <c r="H746">
        <v>248.09450000000001</v>
      </c>
      <c r="I746">
        <v>87.809950200000003</v>
      </c>
      <c r="J746">
        <v>-1.5263930761231701</v>
      </c>
      <c r="K746">
        <v>-1.6607472607049001</v>
      </c>
      <c r="L746">
        <v>1</v>
      </c>
    </row>
    <row r="747" spans="1:12" x14ac:dyDescent="0.3">
      <c r="A747" t="s">
        <v>247</v>
      </c>
      <c r="B747" t="s">
        <v>248</v>
      </c>
      <c r="C747" t="s">
        <v>17</v>
      </c>
      <c r="D747" t="s">
        <v>249</v>
      </c>
      <c r="E747" t="s">
        <v>3841</v>
      </c>
      <c r="F747">
        <v>86</v>
      </c>
      <c r="G747">
        <v>114.20399999999999</v>
      </c>
      <c r="H747">
        <v>248.09450000000001</v>
      </c>
      <c r="I747">
        <v>87.809950200000003</v>
      </c>
      <c r="J747">
        <v>-1.5247759473162801</v>
      </c>
      <c r="K747">
        <v>-1.6589384363483399</v>
      </c>
      <c r="L747">
        <v>1</v>
      </c>
    </row>
    <row r="748" spans="1:12" x14ac:dyDescent="0.3">
      <c r="A748" t="s">
        <v>250</v>
      </c>
      <c r="B748" t="s">
        <v>251</v>
      </c>
      <c r="C748" t="s">
        <v>252</v>
      </c>
      <c r="D748" t="s">
        <v>253</v>
      </c>
      <c r="E748" t="s">
        <v>3841</v>
      </c>
      <c r="F748">
        <v>97</v>
      </c>
      <c r="G748">
        <v>93.685000000000002</v>
      </c>
      <c r="H748">
        <v>248.09450000000001</v>
      </c>
      <c r="I748">
        <v>87.809950200000003</v>
      </c>
      <c r="J748">
        <v>-1.7584510599118901</v>
      </c>
      <c r="K748">
        <v>-1.9203135558720399</v>
      </c>
      <c r="L748">
        <v>1</v>
      </c>
    </row>
    <row r="749" spans="1:12" x14ac:dyDescent="0.3">
      <c r="A749" t="s">
        <v>764</v>
      </c>
      <c r="B749" t="s">
        <v>765</v>
      </c>
      <c r="C749" t="s">
        <v>726</v>
      </c>
      <c r="D749" t="s">
        <v>766</v>
      </c>
      <c r="E749" t="s">
        <v>3841</v>
      </c>
      <c r="F749">
        <v>61</v>
      </c>
      <c r="G749">
        <v>97</v>
      </c>
      <c r="H749">
        <v>248.09450000000001</v>
      </c>
      <c r="I749">
        <v>87.809950200000003</v>
      </c>
      <c r="J749">
        <v>-1.7206990740327299</v>
      </c>
      <c r="K749">
        <v>-1.87808642388602</v>
      </c>
      <c r="L749">
        <v>1</v>
      </c>
    </row>
    <row r="750" spans="1:12" x14ac:dyDescent="0.3">
      <c r="A750" t="s">
        <v>958</v>
      </c>
      <c r="B750" t="s">
        <v>959</v>
      </c>
      <c r="C750" t="s">
        <v>960</v>
      </c>
      <c r="D750" t="s">
        <v>961</v>
      </c>
      <c r="E750" t="s">
        <v>3841</v>
      </c>
      <c r="F750">
        <v>113</v>
      </c>
      <c r="G750">
        <v>101.22799999999999</v>
      </c>
      <c r="H750">
        <v>248.09450000000001</v>
      </c>
      <c r="I750">
        <v>87.809950200000003</v>
      </c>
      <c r="J750">
        <v>-1.6725496332191301</v>
      </c>
      <c r="K750">
        <v>-1.8242293155792699</v>
      </c>
      <c r="L750">
        <v>1</v>
      </c>
    </row>
    <row r="751" spans="1:12" x14ac:dyDescent="0.3">
      <c r="A751" t="s">
        <v>969</v>
      </c>
      <c r="B751" t="s">
        <v>970</v>
      </c>
      <c r="C751" t="s">
        <v>158</v>
      </c>
      <c r="D751" t="s">
        <v>971</v>
      </c>
      <c r="E751" t="s">
        <v>3841</v>
      </c>
      <c r="F751">
        <v>106</v>
      </c>
      <c r="G751">
        <v>104.148</v>
      </c>
      <c r="H751">
        <v>248.09450000000001</v>
      </c>
      <c r="I751">
        <v>87.809950200000003</v>
      </c>
      <c r="J751">
        <v>-1.63929599859857</v>
      </c>
      <c r="K751">
        <v>-1.7870337724724299</v>
      </c>
      <c r="L751">
        <v>1</v>
      </c>
    </row>
    <row r="752" spans="1:12" x14ac:dyDescent="0.3">
      <c r="A752" t="s">
        <v>3854</v>
      </c>
      <c r="B752" t="s">
        <v>3855</v>
      </c>
      <c r="C752" t="s">
        <v>33</v>
      </c>
      <c r="D752" t="s">
        <v>3856</v>
      </c>
      <c r="E752" t="s">
        <v>3841</v>
      </c>
      <c r="F752">
        <v>96</v>
      </c>
      <c r="G752">
        <v>94.762</v>
      </c>
      <c r="H752">
        <v>248.09450000000001</v>
      </c>
      <c r="I752">
        <v>87.809950200000003</v>
      </c>
      <c r="J752">
        <v>-1.7461859350878</v>
      </c>
      <c r="K752">
        <v>-1.90659451480147</v>
      </c>
      <c r="L752">
        <v>1</v>
      </c>
    </row>
    <row r="753" spans="1:12" x14ac:dyDescent="0.3">
      <c r="A753" t="s">
        <v>1272</v>
      </c>
      <c r="B753" t="s">
        <v>1273</v>
      </c>
      <c r="C753" t="s">
        <v>606</v>
      </c>
      <c r="D753" t="s">
        <v>1274</v>
      </c>
      <c r="E753" t="s">
        <v>3841</v>
      </c>
      <c r="F753">
        <v>134</v>
      </c>
      <c r="G753">
        <v>116.604</v>
      </c>
      <c r="H753">
        <v>248.09450000000001</v>
      </c>
      <c r="I753">
        <v>87.809950200000003</v>
      </c>
      <c r="J753">
        <v>-1.49744419283363</v>
      </c>
      <c r="K753">
        <v>-1.6283667570824401</v>
      </c>
      <c r="L753">
        <v>1</v>
      </c>
    </row>
    <row r="754" spans="1:12" x14ac:dyDescent="0.3">
      <c r="A754" t="s">
        <v>1375</v>
      </c>
      <c r="B754" t="s">
        <v>1376</v>
      </c>
      <c r="C754" t="s">
        <v>1377</v>
      </c>
      <c r="D754" t="s">
        <v>1378</v>
      </c>
      <c r="E754" t="s">
        <v>3841</v>
      </c>
      <c r="F754">
        <v>107</v>
      </c>
      <c r="G754">
        <v>95.983999999999995</v>
      </c>
      <c r="H754">
        <v>248.09450000000001</v>
      </c>
      <c r="I754">
        <v>87.809950200000003</v>
      </c>
      <c r="J754">
        <v>-1.7322695167637201</v>
      </c>
      <c r="K754">
        <v>-1.89102843477525</v>
      </c>
      <c r="L754">
        <v>1</v>
      </c>
    </row>
    <row r="755" spans="1:12" x14ac:dyDescent="0.3">
      <c r="A755" t="s">
        <v>1530</v>
      </c>
      <c r="B755" t="s">
        <v>1531</v>
      </c>
      <c r="C755" t="s">
        <v>158</v>
      </c>
      <c r="D755" t="s">
        <v>1532</v>
      </c>
      <c r="E755" t="s">
        <v>3841</v>
      </c>
      <c r="F755">
        <v>109</v>
      </c>
      <c r="G755">
        <v>102.80800000000001</v>
      </c>
      <c r="H755">
        <v>248.09450000000001</v>
      </c>
      <c r="I755">
        <v>87.809950200000003</v>
      </c>
      <c r="J755">
        <v>-1.6545562281847199</v>
      </c>
      <c r="K755">
        <v>-1.80410296006256</v>
      </c>
      <c r="L755">
        <v>1</v>
      </c>
    </row>
    <row r="756" spans="1:12" x14ac:dyDescent="0.3">
      <c r="A756" t="s">
        <v>1614</v>
      </c>
      <c r="B756" t="s">
        <v>1615</v>
      </c>
      <c r="C756" t="s">
        <v>627</v>
      </c>
      <c r="D756" t="s">
        <v>1616</v>
      </c>
      <c r="E756" t="s">
        <v>3841</v>
      </c>
      <c r="F756">
        <v>95</v>
      </c>
      <c r="G756">
        <v>93.164000000000001</v>
      </c>
      <c r="H756">
        <v>248.09450000000001</v>
      </c>
      <c r="I756">
        <v>87.809950200000003</v>
      </c>
      <c r="J756">
        <v>-1.76438432828083</v>
      </c>
      <c r="K756">
        <v>-1.92695015791267</v>
      </c>
      <c r="L756">
        <v>1</v>
      </c>
    </row>
    <row r="757" spans="1:12" x14ac:dyDescent="0.3">
      <c r="A757" t="s">
        <v>1631</v>
      </c>
      <c r="B757" t="s">
        <v>1632</v>
      </c>
      <c r="C757" t="s">
        <v>124</v>
      </c>
      <c r="D757" t="s">
        <v>1633</v>
      </c>
      <c r="E757" t="s">
        <v>3841</v>
      </c>
      <c r="F757">
        <v>97</v>
      </c>
      <c r="G757">
        <v>94.441000000000003</v>
      </c>
      <c r="H757">
        <v>248.09450000000001</v>
      </c>
      <c r="I757">
        <v>87.809950200000003</v>
      </c>
      <c r="J757">
        <v>-1.74984155724985</v>
      </c>
      <c r="K757">
        <v>-1.9106834769032801</v>
      </c>
      <c r="L757">
        <v>1</v>
      </c>
    </row>
    <row r="758" spans="1:12" x14ac:dyDescent="0.3">
      <c r="A758" t="s">
        <v>1702</v>
      </c>
      <c r="B758" t="s">
        <v>1703</v>
      </c>
      <c r="C758" t="s">
        <v>1704</v>
      </c>
      <c r="D758" t="s">
        <v>1705</v>
      </c>
      <c r="E758" t="s">
        <v>3841</v>
      </c>
      <c r="F758">
        <v>116</v>
      </c>
      <c r="G758">
        <v>111.572</v>
      </c>
      <c r="H758">
        <v>248.09450000000001</v>
      </c>
      <c r="I758">
        <v>87.809950200000003</v>
      </c>
      <c r="J758">
        <v>-1.55474977139891</v>
      </c>
      <c r="K758">
        <v>-1.6924653779432699</v>
      </c>
      <c r="L758">
        <v>1</v>
      </c>
    </row>
    <row r="759" spans="1:12" x14ac:dyDescent="0.3">
      <c r="A759" t="s">
        <v>3888</v>
      </c>
      <c r="B759" t="s">
        <v>3889</v>
      </c>
      <c r="C759" t="s">
        <v>1321</v>
      </c>
      <c r="D759" t="s">
        <v>3890</v>
      </c>
      <c r="E759" t="s">
        <v>3841</v>
      </c>
      <c r="F759">
        <v>90</v>
      </c>
      <c r="G759">
        <v>99.99</v>
      </c>
      <c r="H759">
        <v>248.09450000000001</v>
      </c>
      <c r="I759">
        <v>87.809950200000003</v>
      </c>
      <c r="J759">
        <v>-1.6866482632397599</v>
      </c>
      <c r="K759">
        <v>-1.8399992068005899</v>
      </c>
      <c r="L759">
        <v>1</v>
      </c>
    </row>
    <row r="760" spans="1:12" x14ac:dyDescent="0.3">
      <c r="A760" t="s">
        <v>3898</v>
      </c>
      <c r="B760" t="s">
        <v>3899</v>
      </c>
      <c r="C760" t="s">
        <v>874</v>
      </c>
      <c r="D760" t="s">
        <v>3900</v>
      </c>
      <c r="E760" t="s">
        <v>3841</v>
      </c>
      <c r="F760">
        <v>102</v>
      </c>
      <c r="G760">
        <v>102</v>
      </c>
      <c r="H760">
        <v>248.09450000000001</v>
      </c>
      <c r="I760">
        <v>87.809950200000003</v>
      </c>
      <c r="J760">
        <v>-1.66375791886054</v>
      </c>
      <c r="K760">
        <v>-1.81439542541541</v>
      </c>
      <c r="L760">
        <v>1</v>
      </c>
    </row>
    <row r="761" spans="1:12" x14ac:dyDescent="0.3">
      <c r="A761" t="s">
        <v>3901</v>
      </c>
      <c r="B761" t="s">
        <v>3902</v>
      </c>
      <c r="C761" t="s">
        <v>982</v>
      </c>
      <c r="D761" t="s">
        <v>3903</v>
      </c>
      <c r="E761" t="s">
        <v>3841</v>
      </c>
      <c r="F761">
        <v>85</v>
      </c>
      <c r="G761">
        <v>117.72499999999999</v>
      </c>
      <c r="H761">
        <v>248.09450000000001</v>
      </c>
      <c r="I761">
        <v>87.809950200000003</v>
      </c>
      <c r="J761">
        <v>-1.48467798584402</v>
      </c>
      <c r="K761">
        <v>-1.6140872352253299</v>
      </c>
      <c r="L761">
        <v>1</v>
      </c>
    </row>
    <row r="762" spans="1:12" x14ac:dyDescent="0.3">
      <c r="A762" t="s">
        <v>2055</v>
      </c>
      <c r="B762" t="s">
        <v>2056</v>
      </c>
      <c r="C762" t="s">
        <v>100</v>
      </c>
      <c r="D762" t="s">
        <v>2057</v>
      </c>
      <c r="E762" t="s">
        <v>3841</v>
      </c>
      <c r="F762">
        <v>120</v>
      </c>
      <c r="G762">
        <v>117.932</v>
      </c>
      <c r="H762">
        <v>248.09450000000001</v>
      </c>
      <c r="I762">
        <v>87.809950200000003</v>
      </c>
      <c r="J762">
        <v>-1.4823206220198999</v>
      </c>
      <c r="K762">
        <v>-1.6114504278886499</v>
      </c>
      <c r="L762">
        <v>1</v>
      </c>
    </row>
    <row r="763" spans="1:12" x14ac:dyDescent="0.3">
      <c r="A763" t="s">
        <v>2202</v>
      </c>
      <c r="B763" t="s">
        <v>2203</v>
      </c>
      <c r="C763" t="s">
        <v>33</v>
      </c>
      <c r="D763" t="s">
        <v>2204</v>
      </c>
      <c r="E763" t="s">
        <v>3841</v>
      </c>
      <c r="F763">
        <v>114</v>
      </c>
      <c r="G763">
        <v>113.02800000000001</v>
      </c>
      <c r="H763">
        <v>248.09450000000001</v>
      </c>
      <c r="I763">
        <v>87.809950200000003</v>
      </c>
      <c r="J763">
        <v>-1.53816850701277</v>
      </c>
      <c r="K763">
        <v>-1.6739185591886201</v>
      </c>
      <c r="L763">
        <v>1</v>
      </c>
    </row>
    <row r="764" spans="1:12" x14ac:dyDescent="0.3">
      <c r="A764" t="s">
        <v>2347</v>
      </c>
      <c r="B764" t="s">
        <v>2348</v>
      </c>
      <c r="C764" t="s">
        <v>2349</v>
      </c>
      <c r="D764" t="s">
        <v>2350</v>
      </c>
      <c r="E764" t="s">
        <v>3841</v>
      </c>
      <c r="F764">
        <v>142</v>
      </c>
      <c r="G764">
        <v>124.33199999999999</v>
      </c>
      <c r="H764">
        <v>248.09450000000001</v>
      </c>
      <c r="I764">
        <v>87.809950200000003</v>
      </c>
      <c r="J764">
        <v>-1.4094359433995001</v>
      </c>
      <c r="K764">
        <v>-1.5299259498462601</v>
      </c>
      <c r="L764">
        <v>1</v>
      </c>
    </row>
    <row r="765" spans="1:12" x14ac:dyDescent="0.3">
      <c r="A765" t="s">
        <v>2441</v>
      </c>
      <c r="B765" t="s">
        <v>2442</v>
      </c>
      <c r="C765" t="s">
        <v>158</v>
      </c>
      <c r="D765" t="s">
        <v>2443</v>
      </c>
      <c r="E765" t="s">
        <v>3841</v>
      </c>
      <c r="F765">
        <v>121</v>
      </c>
      <c r="G765">
        <v>123.717</v>
      </c>
      <c r="H765">
        <v>248.09450000000001</v>
      </c>
      <c r="I765">
        <v>87.809950200000003</v>
      </c>
      <c r="J765">
        <v>-1.4164397054856801</v>
      </c>
      <c r="K765">
        <v>-1.5377599426581501</v>
      </c>
      <c r="L765">
        <v>1</v>
      </c>
    </row>
    <row r="766" spans="1:12" x14ac:dyDescent="0.3">
      <c r="A766" t="s">
        <v>2493</v>
      </c>
      <c r="B766" t="s">
        <v>4155</v>
      </c>
      <c r="C766" t="s">
        <v>518</v>
      </c>
      <c r="D766" t="s">
        <v>4156</v>
      </c>
      <c r="E766" t="s">
        <v>3841</v>
      </c>
      <c r="F766">
        <v>619</v>
      </c>
      <c r="G766">
        <v>90.992999999999995</v>
      </c>
      <c r="H766">
        <v>248.09450000000001</v>
      </c>
      <c r="I766">
        <v>87.809950200000003</v>
      </c>
      <c r="J766">
        <v>-1.78910817785659</v>
      </c>
      <c r="K766">
        <v>-1.95460478944861</v>
      </c>
      <c r="L766">
        <v>1</v>
      </c>
    </row>
    <row r="767" spans="1:12" x14ac:dyDescent="0.3">
      <c r="A767" t="s">
        <v>4024</v>
      </c>
      <c r="B767" t="s">
        <v>4025</v>
      </c>
      <c r="C767" t="s">
        <v>33</v>
      </c>
      <c r="D767" t="s">
        <v>4026</v>
      </c>
      <c r="E767" t="s">
        <v>3841</v>
      </c>
      <c r="F767">
        <v>97</v>
      </c>
      <c r="G767">
        <v>97</v>
      </c>
      <c r="H767">
        <v>248.09450000000001</v>
      </c>
      <c r="I767">
        <v>87.809950200000003</v>
      </c>
      <c r="J767">
        <v>-1.7206990740327299</v>
      </c>
      <c r="K767">
        <v>-1.87808642388602</v>
      </c>
      <c r="L767">
        <v>1</v>
      </c>
    </row>
    <row r="768" spans="1:12" x14ac:dyDescent="0.3">
      <c r="A768" t="s">
        <v>4027</v>
      </c>
      <c r="B768" t="s">
        <v>4028</v>
      </c>
      <c r="C768" t="s">
        <v>404</v>
      </c>
      <c r="D768" t="s">
        <v>4029</v>
      </c>
      <c r="E768" t="s">
        <v>3841</v>
      </c>
      <c r="F768">
        <v>111</v>
      </c>
      <c r="G768">
        <v>109.499</v>
      </c>
      <c r="H768">
        <v>248.09450000000001</v>
      </c>
      <c r="I768">
        <v>87.809950200000003</v>
      </c>
      <c r="J768">
        <v>-1.5783575743333</v>
      </c>
      <c r="K768">
        <v>-1.7188716659091801</v>
      </c>
      <c r="L768">
        <v>1</v>
      </c>
    </row>
    <row r="769" spans="1:12" x14ac:dyDescent="0.3">
      <c r="A769" t="s">
        <v>4059</v>
      </c>
      <c r="B769" t="s">
        <v>4060</v>
      </c>
      <c r="C769" t="s">
        <v>17</v>
      </c>
      <c r="D769" t="s">
        <v>4061</v>
      </c>
      <c r="E769" t="s">
        <v>3841</v>
      </c>
      <c r="F769">
        <v>97</v>
      </c>
      <c r="G769">
        <v>97</v>
      </c>
      <c r="H769">
        <v>248.09450000000001</v>
      </c>
      <c r="I769">
        <v>87.809950200000003</v>
      </c>
      <c r="J769">
        <v>-1.7206990740327299</v>
      </c>
      <c r="K769">
        <v>-1.87808642388602</v>
      </c>
      <c r="L769">
        <v>1</v>
      </c>
    </row>
    <row r="770" spans="1:12" x14ac:dyDescent="0.3">
      <c r="A770" t="s">
        <v>2793</v>
      </c>
      <c r="B770" t="s">
        <v>2794</v>
      </c>
      <c r="C770" t="s">
        <v>592</v>
      </c>
      <c r="D770" t="s">
        <v>2795</v>
      </c>
      <c r="E770" t="s">
        <v>3841</v>
      </c>
      <c r="F770">
        <v>116</v>
      </c>
      <c r="G770">
        <v>98.344999999999999</v>
      </c>
      <c r="H770">
        <v>248.09450000000001</v>
      </c>
      <c r="I770">
        <v>87.809950200000003</v>
      </c>
      <c r="J770">
        <v>-1.7053819032914099</v>
      </c>
      <c r="K770">
        <v>-1.86095354529743</v>
      </c>
      <c r="L770">
        <v>1</v>
      </c>
    </row>
    <row r="771" spans="1:12" x14ac:dyDescent="0.3">
      <c r="A771" t="s">
        <v>2838</v>
      </c>
      <c r="B771" t="s">
        <v>2839</v>
      </c>
      <c r="C771" t="s">
        <v>150</v>
      </c>
      <c r="D771" t="s">
        <v>2840</v>
      </c>
      <c r="E771" t="s">
        <v>3841</v>
      </c>
      <c r="F771">
        <v>101</v>
      </c>
      <c r="G771">
        <v>98.947999999999993</v>
      </c>
      <c r="H771">
        <v>248.09450000000001</v>
      </c>
      <c r="I771">
        <v>87.809950200000003</v>
      </c>
      <c r="J771">
        <v>-1.69851479997765</v>
      </c>
      <c r="K771">
        <v>-1.8532724108818699</v>
      </c>
      <c r="L771">
        <v>1</v>
      </c>
    </row>
    <row r="772" spans="1:12" x14ac:dyDescent="0.3">
      <c r="A772" t="s">
        <v>2850</v>
      </c>
      <c r="B772" t="s">
        <v>2851</v>
      </c>
      <c r="C772" t="s">
        <v>139</v>
      </c>
      <c r="D772" t="s">
        <v>2852</v>
      </c>
      <c r="E772" t="s">
        <v>3841</v>
      </c>
      <c r="F772">
        <v>124</v>
      </c>
      <c r="G772">
        <v>124</v>
      </c>
      <c r="H772">
        <v>248.09450000000001</v>
      </c>
      <c r="I772">
        <v>87.809950200000003</v>
      </c>
      <c r="J772">
        <v>-1.41321683610293</v>
      </c>
      <c r="K772">
        <v>-1.5341550321447099</v>
      </c>
      <c r="L772">
        <v>1</v>
      </c>
    </row>
    <row r="773" spans="1:12" x14ac:dyDescent="0.3">
      <c r="A773" t="s">
        <v>2894</v>
      </c>
      <c r="B773" t="s">
        <v>2895</v>
      </c>
      <c r="C773" t="s">
        <v>1387</v>
      </c>
      <c r="D773" t="s">
        <v>2896</v>
      </c>
      <c r="E773" t="s">
        <v>3841</v>
      </c>
      <c r="F773">
        <v>73</v>
      </c>
      <c r="G773">
        <v>108.16</v>
      </c>
      <c r="H773">
        <v>248.09450000000001</v>
      </c>
      <c r="I773">
        <v>87.809950200000003</v>
      </c>
      <c r="J773">
        <v>-1.59360641568841</v>
      </c>
      <c r="K773">
        <v>-1.73592811529961</v>
      </c>
      <c r="L773">
        <v>1</v>
      </c>
    </row>
    <row r="774" spans="1:12" x14ac:dyDescent="0.3">
      <c r="A774" t="s">
        <v>3053</v>
      </c>
      <c r="B774" t="s">
        <v>3054</v>
      </c>
      <c r="C774" t="s">
        <v>293</v>
      </c>
      <c r="D774" t="s">
        <v>3055</v>
      </c>
      <c r="E774" t="s">
        <v>3841</v>
      </c>
      <c r="F774">
        <v>143</v>
      </c>
      <c r="G774">
        <v>96.106999999999999</v>
      </c>
      <c r="H774">
        <v>248.09450000000001</v>
      </c>
      <c r="I774">
        <v>87.809950200000003</v>
      </c>
      <c r="J774">
        <v>-1.73086876434648</v>
      </c>
      <c r="K774">
        <v>-1.88946163621287</v>
      </c>
      <c r="L774">
        <v>1</v>
      </c>
    </row>
    <row r="775" spans="1:12" x14ac:dyDescent="0.3">
      <c r="A775" t="s">
        <v>3076</v>
      </c>
      <c r="B775" t="s">
        <v>3077</v>
      </c>
      <c r="C775" t="s">
        <v>132</v>
      </c>
      <c r="D775" t="s">
        <v>3078</v>
      </c>
      <c r="E775" t="s">
        <v>3841</v>
      </c>
      <c r="F775">
        <v>126</v>
      </c>
      <c r="G775">
        <v>118.33199999999999</v>
      </c>
      <c r="H775">
        <v>248.09450000000001</v>
      </c>
      <c r="I775">
        <v>87.809950200000003</v>
      </c>
      <c r="J775">
        <v>-1.4777653296061199</v>
      </c>
      <c r="K775">
        <v>-1.6063551480110001</v>
      </c>
      <c r="L775">
        <v>1</v>
      </c>
    </row>
    <row r="776" spans="1:12" x14ac:dyDescent="0.3">
      <c r="A776" t="s">
        <v>3139</v>
      </c>
      <c r="B776" t="s">
        <v>3140</v>
      </c>
      <c r="C776" t="s">
        <v>21</v>
      </c>
      <c r="D776" t="s">
        <v>3141</v>
      </c>
      <c r="E776" t="s">
        <v>3841</v>
      </c>
      <c r="F776">
        <v>109</v>
      </c>
      <c r="G776">
        <v>97.227999999999994</v>
      </c>
      <c r="H776">
        <v>248.09450000000001</v>
      </c>
      <c r="I776">
        <v>87.809950200000003</v>
      </c>
      <c r="J776">
        <v>-1.71810255735688</v>
      </c>
      <c r="K776">
        <v>-1.8751821143557601</v>
      </c>
      <c r="L776">
        <v>1</v>
      </c>
    </row>
    <row r="777" spans="1:12" x14ac:dyDescent="0.3">
      <c r="A777" t="s">
        <v>3162</v>
      </c>
      <c r="B777" t="s">
        <v>3163</v>
      </c>
      <c r="C777" t="s">
        <v>21</v>
      </c>
      <c r="D777" t="s">
        <v>3164</v>
      </c>
      <c r="E777" t="s">
        <v>3841</v>
      </c>
      <c r="F777">
        <v>235</v>
      </c>
      <c r="G777">
        <v>94.150999999999996</v>
      </c>
      <c r="H777">
        <v>248.09450000000001</v>
      </c>
      <c r="I777">
        <v>87.809950200000003</v>
      </c>
      <c r="J777">
        <v>-1.7531441442498401</v>
      </c>
      <c r="K777">
        <v>-1.9143775548145801</v>
      </c>
      <c r="L777">
        <v>1</v>
      </c>
    </row>
    <row r="778" spans="1:12" x14ac:dyDescent="0.3">
      <c r="A778" t="s">
        <v>4065</v>
      </c>
      <c r="B778" t="s">
        <v>4066</v>
      </c>
      <c r="C778" t="s">
        <v>218</v>
      </c>
      <c r="D778" t="s">
        <v>4067</v>
      </c>
      <c r="E778" t="s">
        <v>3841</v>
      </c>
      <c r="F778">
        <v>93</v>
      </c>
      <c r="G778">
        <v>93</v>
      </c>
      <c r="H778">
        <v>248.09450000000001</v>
      </c>
      <c r="I778">
        <v>87.809950200000003</v>
      </c>
      <c r="J778">
        <v>-1.7662519981704801</v>
      </c>
      <c r="K778">
        <v>-1.9290392226625099</v>
      </c>
      <c r="L778">
        <v>1</v>
      </c>
    </row>
    <row r="779" spans="1:12" x14ac:dyDescent="0.3">
      <c r="A779" t="s">
        <v>3246</v>
      </c>
      <c r="B779" t="s">
        <v>3247</v>
      </c>
      <c r="C779" t="s">
        <v>684</v>
      </c>
      <c r="D779" t="s">
        <v>3248</v>
      </c>
      <c r="E779" t="s">
        <v>3841</v>
      </c>
      <c r="F779">
        <v>125</v>
      </c>
      <c r="G779">
        <v>107.77500000000001</v>
      </c>
      <c r="H779">
        <v>248.09450000000001</v>
      </c>
      <c r="I779">
        <v>87.809950200000003</v>
      </c>
      <c r="J779">
        <v>-1.5979908846366699</v>
      </c>
      <c r="K779">
        <v>-1.74083232218185</v>
      </c>
      <c r="L779">
        <v>1</v>
      </c>
    </row>
    <row r="780" spans="1:12" x14ac:dyDescent="0.3">
      <c r="A780" t="s">
        <v>3421</v>
      </c>
      <c r="B780" t="s">
        <v>3422</v>
      </c>
      <c r="C780" t="s">
        <v>404</v>
      </c>
      <c r="D780" t="s">
        <v>3423</v>
      </c>
      <c r="E780" t="s">
        <v>3841</v>
      </c>
      <c r="F780">
        <v>149</v>
      </c>
      <c r="G780">
        <v>123.79600000000001</v>
      </c>
      <c r="H780">
        <v>248.09450000000001</v>
      </c>
      <c r="I780">
        <v>87.809950200000003</v>
      </c>
      <c r="J780">
        <v>-1.41554003523396</v>
      </c>
      <c r="K780">
        <v>-1.5367536248823099</v>
      </c>
      <c r="L780">
        <v>1</v>
      </c>
    </row>
    <row r="781" spans="1:12" x14ac:dyDescent="0.3">
      <c r="A781" t="s">
        <v>3465</v>
      </c>
      <c r="B781" t="s">
        <v>3466</v>
      </c>
      <c r="C781" t="s">
        <v>124</v>
      </c>
      <c r="D781" t="s">
        <v>3467</v>
      </c>
      <c r="E781" t="s">
        <v>3841</v>
      </c>
      <c r="F781">
        <v>123</v>
      </c>
      <c r="G781">
        <v>123</v>
      </c>
      <c r="H781">
        <v>248.09450000000001</v>
      </c>
      <c r="I781">
        <v>87.809950200000003</v>
      </c>
      <c r="J781">
        <v>-1.42460506713737</v>
      </c>
      <c r="K781">
        <v>-1.54689323183883</v>
      </c>
      <c r="L781">
        <v>1</v>
      </c>
    </row>
    <row r="782" spans="1:12" x14ac:dyDescent="0.3">
      <c r="A782" t="s">
        <v>3516</v>
      </c>
      <c r="B782" t="s">
        <v>3517</v>
      </c>
      <c r="C782" t="s">
        <v>96</v>
      </c>
      <c r="D782" t="s">
        <v>3518</v>
      </c>
      <c r="E782" t="s">
        <v>3841</v>
      </c>
      <c r="F782">
        <v>71</v>
      </c>
      <c r="G782">
        <v>101.968</v>
      </c>
      <c r="H782">
        <v>248.09450000000001</v>
      </c>
      <c r="I782">
        <v>87.809950200000003</v>
      </c>
      <c r="J782">
        <v>-1.66412234225365</v>
      </c>
      <c r="K782">
        <v>-1.8148030478056201</v>
      </c>
      <c r="L782">
        <v>1</v>
      </c>
    </row>
    <row r="783" spans="1:12" x14ac:dyDescent="0.3">
      <c r="A783" t="s">
        <v>3635</v>
      </c>
      <c r="B783" t="s">
        <v>3636</v>
      </c>
      <c r="C783" t="s">
        <v>267</v>
      </c>
      <c r="D783" t="s">
        <v>3637</v>
      </c>
      <c r="E783" t="s">
        <v>3841</v>
      </c>
      <c r="F783">
        <v>128</v>
      </c>
      <c r="G783">
        <v>120.44</v>
      </c>
      <c r="H783">
        <v>248.09450000000001</v>
      </c>
      <c r="I783">
        <v>87.809950200000003</v>
      </c>
      <c r="J783">
        <v>-1.4537589385855301</v>
      </c>
      <c r="K783">
        <v>-1.57950302305579</v>
      </c>
      <c r="L783">
        <v>1</v>
      </c>
    </row>
    <row r="784" spans="1:12" x14ac:dyDescent="0.3">
      <c r="A784" t="s">
        <v>3640</v>
      </c>
      <c r="B784" t="s">
        <v>3641</v>
      </c>
      <c r="C784" t="s">
        <v>532</v>
      </c>
      <c r="D784" t="s">
        <v>3642</v>
      </c>
      <c r="E784" t="s">
        <v>3841</v>
      </c>
      <c r="F784">
        <v>119</v>
      </c>
      <c r="G784">
        <v>106.148</v>
      </c>
      <c r="H784">
        <v>248.09450000000001</v>
      </c>
      <c r="I784">
        <v>87.809950200000003</v>
      </c>
      <c r="J784">
        <v>-1.6165195365297</v>
      </c>
      <c r="K784">
        <v>-1.76155737308419</v>
      </c>
      <c r="L784">
        <v>1</v>
      </c>
    </row>
    <row r="785" spans="1:12" x14ac:dyDescent="0.3">
      <c r="A785" t="s">
        <v>3774</v>
      </c>
      <c r="B785" t="s">
        <v>3775</v>
      </c>
      <c r="C785" t="s">
        <v>684</v>
      </c>
      <c r="D785" t="s">
        <v>3776</v>
      </c>
      <c r="E785" t="s">
        <v>3841</v>
      </c>
      <c r="F785">
        <v>97</v>
      </c>
      <c r="G785">
        <v>97</v>
      </c>
      <c r="H785">
        <v>248.09450000000001</v>
      </c>
      <c r="I785">
        <v>87.809950200000003</v>
      </c>
      <c r="J785">
        <v>-1.7206990740327299</v>
      </c>
      <c r="K785">
        <v>-1.87808642388602</v>
      </c>
      <c r="L785">
        <v>1</v>
      </c>
    </row>
    <row r="786" spans="1:12" x14ac:dyDescent="0.3">
      <c r="A786" t="s">
        <v>3808</v>
      </c>
      <c r="B786" t="s">
        <v>3809</v>
      </c>
      <c r="C786" t="s">
        <v>2345</v>
      </c>
      <c r="D786" t="s">
        <v>3810</v>
      </c>
      <c r="E786" t="s">
        <v>3841</v>
      </c>
      <c r="F786">
        <v>99</v>
      </c>
      <c r="G786">
        <v>94.355999999999995</v>
      </c>
      <c r="H786">
        <v>248.09450000000001</v>
      </c>
      <c r="I786">
        <v>87.809950200000003</v>
      </c>
      <c r="J786">
        <v>-1.7508095568877799</v>
      </c>
      <c r="K786">
        <v>-1.9117662238772799</v>
      </c>
      <c r="L786">
        <v>1</v>
      </c>
    </row>
    <row r="787" spans="1:12" x14ac:dyDescent="0.3">
      <c r="A787" t="s">
        <v>728</v>
      </c>
      <c r="B787" t="s">
        <v>729</v>
      </c>
      <c r="C787" t="s">
        <v>41</v>
      </c>
      <c r="D787" t="s">
        <v>730</v>
      </c>
      <c r="E787" t="s">
        <v>3841</v>
      </c>
      <c r="F787">
        <v>94</v>
      </c>
      <c r="G787">
        <v>87.304000000000002</v>
      </c>
      <c r="H787">
        <v>248.09450000000001</v>
      </c>
      <c r="I787">
        <v>87.809950200000003</v>
      </c>
      <c r="J787">
        <v>-1.83111936214263</v>
      </c>
      <c r="K787">
        <v>-2.00159600812023</v>
      </c>
      <c r="L787">
        <v>0</v>
      </c>
    </row>
    <row r="788" spans="1:12" x14ac:dyDescent="0.3">
      <c r="A788" t="s">
        <v>915</v>
      </c>
      <c r="B788" t="s">
        <v>916</v>
      </c>
      <c r="C788" t="s">
        <v>211</v>
      </c>
      <c r="D788" t="s">
        <v>917</v>
      </c>
      <c r="E788" t="s">
        <v>3841</v>
      </c>
      <c r="F788">
        <v>55</v>
      </c>
      <c r="G788">
        <v>52.488999999999997</v>
      </c>
      <c r="H788">
        <v>248.09450000000001</v>
      </c>
      <c r="I788">
        <v>87.809950200000003</v>
      </c>
      <c r="J788">
        <v>-2.2276006256065499</v>
      </c>
      <c r="K788">
        <v>-2.4450764304711101</v>
      </c>
      <c r="L788">
        <v>0</v>
      </c>
    </row>
    <row r="789" spans="1:12" x14ac:dyDescent="0.3">
      <c r="A789" t="s">
        <v>933</v>
      </c>
      <c r="B789" t="s">
        <v>934</v>
      </c>
      <c r="C789" t="s">
        <v>293</v>
      </c>
      <c r="D789" t="s">
        <v>929</v>
      </c>
      <c r="E789" t="s">
        <v>3841</v>
      </c>
      <c r="F789">
        <v>61</v>
      </c>
      <c r="G789">
        <v>61</v>
      </c>
      <c r="H789">
        <v>248.09450000000001</v>
      </c>
      <c r="I789">
        <v>87.809950200000003</v>
      </c>
      <c r="J789">
        <v>-2.1306753912724599</v>
      </c>
      <c r="K789">
        <v>-2.3366616128744302</v>
      </c>
      <c r="L789">
        <v>0</v>
      </c>
    </row>
    <row r="790" spans="1:12" x14ac:dyDescent="0.3">
      <c r="A790" t="s">
        <v>3845</v>
      </c>
      <c r="B790" t="s">
        <v>3846</v>
      </c>
      <c r="C790" t="s">
        <v>701</v>
      </c>
      <c r="D790" t="s">
        <v>3847</v>
      </c>
      <c r="E790" t="s">
        <v>3841</v>
      </c>
      <c r="F790">
        <v>82</v>
      </c>
      <c r="G790">
        <v>82</v>
      </c>
      <c r="H790">
        <v>248.09450000000001</v>
      </c>
      <c r="I790">
        <v>87.809950200000003</v>
      </c>
      <c r="J790">
        <v>-1.8915225395492801</v>
      </c>
      <c r="K790">
        <v>-2.06915941929786</v>
      </c>
      <c r="L790">
        <v>0</v>
      </c>
    </row>
    <row r="791" spans="1:12" x14ac:dyDescent="0.3">
      <c r="A791" t="s">
        <v>1237</v>
      </c>
      <c r="B791" t="s">
        <v>1238</v>
      </c>
      <c r="C791" t="s">
        <v>53</v>
      </c>
      <c r="D791" t="s">
        <v>1239</v>
      </c>
      <c r="E791" t="s">
        <v>3841</v>
      </c>
      <c r="F791">
        <v>74</v>
      </c>
      <c r="G791">
        <v>78.143000000000001</v>
      </c>
      <c r="H791">
        <v>248.09450000000001</v>
      </c>
      <c r="I791">
        <v>87.809950200000003</v>
      </c>
      <c r="J791">
        <v>-1.93544694664911</v>
      </c>
      <c r="K791">
        <v>-2.11829065551809</v>
      </c>
      <c r="L791">
        <v>0</v>
      </c>
    </row>
    <row r="792" spans="1:12" x14ac:dyDescent="0.3">
      <c r="A792" t="s">
        <v>1543</v>
      </c>
      <c r="B792" t="s">
        <v>1544</v>
      </c>
      <c r="C792" t="s">
        <v>650</v>
      </c>
      <c r="D792" t="s">
        <v>1545</v>
      </c>
      <c r="E792" t="s">
        <v>3841</v>
      </c>
      <c r="F792">
        <v>87</v>
      </c>
      <c r="G792">
        <v>85.92</v>
      </c>
      <c r="H792">
        <v>248.09450000000001</v>
      </c>
      <c r="I792">
        <v>87.809950200000003</v>
      </c>
      <c r="J792">
        <v>-1.84688067389429</v>
      </c>
      <c r="K792">
        <v>-2.0192256764968999</v>
      </c>
      <c r="L792">
        <v>0</v>
      </c>
    </row>
    <row r="793" spans="1:12" x14ac:dyDescent="0.3">
      <c r="A793" t="s">
        <v>1657</v>
      </c>
      <c r="B793" t="s">
        <v>1658</v>
      </c>
      <c r="C793" t="s">
        <v>259</v>
      </c>
      <c r="D793" t="s">
        <v>1659</v>
      </c>
      <c r="E793" t="s">
        <v>3841</v>
      </c>
      <c r="F793">
        <v>131</v>
      </c>
      <c r="G793">
        <v>73.509</v>
      </c>
      <c r="H793">
        <v>248.09450000000001</v>
      </c>
      <c r="I793">
        <v>87.809950200000003</v>
      </c>
      <c r="J793">
        <v>-1.98822000926269</v>
      </c>
      <c r="K793">
        <v>-2.17731947290065</v>
      </c>
      <c r="L793">
        <v>0</v>
      </c>
    </row>
    <row r="794" spans="1:12" x14ac:dyDescent="0.3">
      <c r="A794" t="s">
        <v>1741</v>
      </c>
      <c r="B794" t="s">
        <v>1742</v>
      </c>
      <c r="C794" t="s">
        <v>1151</v>
      </c>
      <c r="D794" t="s">
        <v>1743</v>
      </c>
      <c r="E794" t="s">
        <v>3841</v>
      </c>
      <c r="F794">
        <v>59</v>
      </c>
      <c r="G794">
        <v>72.771000000000001</v>
      </c>
      <c r="H794">
        <v>248.09450000000001</v>
      </c>
      <c r="I794">
        <v>87.809950200000003</v>
      </c>
      <c r="J794">
        <v>-1.9966245237661</v>
      </c>
      <c r="K794">
        <v>-2.1867202642749199</v>
      </c>
      <c r="L794">
        <v>0</v>
      </c>
    </row>
    <row r="795" spans="1:12" x14ac:dyDescent="0.3">
      <c r="A795" t="s">
        <v>3891</v>
      </c>
      <c r="B795" t="s">
        <v>3892</v>
      </c>
      <c r="C795" t="s">
        <v>293</v>
      </c>
      <c r="D795" t="s">
        <v>3893</v>
      </c>
      <c r="E795" t="s">
        <v>3841</v>
      </c>
      <c r="F795">
        <v>64</v>
      </c>
      <c r="G795">
        <v>64</v>
      </c>
      <c r="H795">
        <v>248.09450000000001</v>
      </c>
      <c r="I795">
        <v>87.809950200000003</v>
      </c>
      <c r="J795">
        <v>-2.0965106981691499</v>
      </c>
      <c r="K795">
        <v>-2.2984470137920598</v>
      </c>
      <c r="L795">
        <v>0</v>
      </c>
    </row>
    <row r="796" spans="1:12" x14ac:dyDescent="0.3">
      <c r="A796" t="s">
        <v>2011</v>
      </c>
      <c r="B796" t="s">
        <v>2012</v>
      </c>
      <c r="C796" t="s">
        <v>2013</v>
      </c>
      <c r="D796" t="s">
        <v>2014</v>
      </c>
      <c r="E796" t="s">
        <v>3841</v>
      </c>
      <c r="F796">
        <v>71</v>
      </c>
      <c r="G796">
        <v>71</v>
      </c>
      <c r="H796">
        <v>248.09450000000001</v>
      </c>
      <c r="I796">
        <v>87.809950200000003</v>
      </c>
      <c r="J796">
        <v>-2.0167930809280898</v>
      </c>
      <c r="K796">
        <v>-2.2092796159332102</v>
      </c>
      <c r="L796">
        <v>0</v>
      </c>
    </row>
    <row r="797" spans="1:12" x14ac:dyDescent="0.3">
      <c r="A797" t="s">
        <v>2167</v>
      </c>
      <c r="B797" t="s">
        <v>2168</v>
      </c>
      <c r="C797" t="s">
        <v>112</v>
      </c>
      <c r="D797" t="s">
        <v>2169</v>
      </c>
      <c r="E797" t="s">
        <v>3841</v>
      </c>
      <c r="F797">
        <v>60</v>
      </c>
      <c r="G797">
        <v>60</v>
      </c>
      <c r="H797">
        <v>248.09450000000001</v>
      </c>
      <c r="I797">
        <v>87.809950200000003</v>
      </c>
      <c r="J797">
        <v>-2.1420636223068898</v>
      </c>
      <c r="K797">
        <v>-2.3493998125685498</v>
      </c>
      <c r="L797">
        <v>0</v>
      </c>
    </row>
    <row r="798" spans="1:12" x14ac:dyDescent="0.3">
      <c r="A798" t="s">
        <v>3923</v>
      </c>
      <c r="B798" t="s">
        <v>3924</v>
      </c>
      <c r="C798" t="s">
        <v>3925</v>
      </c>
      <c r="D798" t="s">
        <v>3926</v>
      </c>
      <c r="E798" t="s">
        <v>3841</v>
      </c>
      <c r="F798">
        <v>160</v>
      </c>
      <c r="G798">
        <v>82.513000000000005</v>
      </c>
      <c r="H798">
        <v>248.09450000000001</v>
      </c>
      <c r="I798">
        <v>87.809950200000003</v>
      </c>
      <c r="J798">
        <v>-1.8856803770286199</v>
      </c>
      <c r="K798">
        <v>-2.0626247228547698</v>
      </c>
      <c r="L798">
        <v>0</v>
      </c>
    </row>
    <row r="799" spans="1:12" x14ac:dyDescent="0.3">
      <c r="A799" t="s">
        <v>2401</v>
      </c>
      <c r="B799" t="s">
        <v>2402</v>
      </c>
      <c r="C799" t="s">
        <v>539</v>
      </c>
      <c r="D799" t="s">
        <v>2403</v>
      </c>
      <c r="E799" t="s">
        <v>3841</v>
      </c>
      <c r="F799">
        <v>87</v>
      </c>
      <c r="G799">
        <v>86.888999999999996</v>
      </c>
      <c r="H799">
        <v>248.09450000000001</v>
      </c>
      <c r="I799">
        <v>87.809950200000003</v>
      </c>
      <c r="J799">
        <v>-1.83584547802192</v>
      </c>
      <c r="K799">
        <v>-2.00688236099329</v>
      </c>
      <c r="L799">
        <v>0</v>
      </c>
    </row>
    <row r="800" spans="1:12" x14ac:dyDescent="0.3">
      <c r="A800" t="s">
        <v>3927</v>
      </c>
      <c r="B800" t="s">
        <v>3928</v>
      </c>
      <c r="C800" t="s">
        <v>88</v>
      </c>
      <c r="D800" t="s">
        <v>3929</v>
      </c>
      <c r="E800" t="s">
        <v>3841</v>
      </c>
      <c r="F800">
        <v>53</v>
      </c>
      <c r="G800">
        <v>53</v>
      </c>
      <c r="H800">
        <v>248.09450000000001</v>
      </c>
      <c r="I800">
        <v>87.809950200000003</v>
      </c>
      <c r="J800">
        <v>-2.2217812395479499</v>
      </c>
      <c r="K800">
        <v>-2.4385672104274101</v>
      </c>
      <c r="L800">
        <v>0</v>
      </c>
    </row>
    <row r="801" spans="1:12" x14ac:dyDescent="0.3">
      <c r="A801" t="s">
        <v>3930</v>
      </c>
      <c r="B801" t="s">
        <v>3931</v>
      </c>
      <c r="C801" t="s">
        <v>158</v>
      </c>
      <c r="D801" t="s">
        <v>2311</v>
      </c>
      <c r="E801" t="s">
        <v>3841</v>
      </c>
      <c r="F801">
        <v>65</v>
      </c>
      <c r="G801">
        <v>78.239000000000004</v>
      </c>
      <c r="H801">
        <v>248.09450000000001</v>
      </c>
      <c r="I801">
        <v>87.809950200000003</v>
      </c>
      <c r="J801">
        <v>-1.9343536764697999</v>
      </c>
      <c r="K801">
        <v>-2.11706778834745</v>
      </c>
      <c r="L801">
        <v>0</v>
      </c>
    </row>
    <row r="802" spans="1:12" x14ac:dyDescent="0.3">
      <c r="A802" t="s">
        <v>4053</v>
      </c>
      <c r="B802" t="s">
        <v>4054</v>
      </c>
      <c r="C802" t="s">
        <v>755</v>
      </c>
      <c r="D802" t="s">
        <v>4055</v>
      </c>
      <c r="E802" t="s">
        <v>3841</v>
      </c>
      <c r="F802">
        <v>84</v>
      </c>
      <c r="G802">
        <v>72.206999999999994</v>
      </c>
      <c r="H802">
        <v>248.09450000000001</v>
      </c>
      <c r="I802">
        <v>87.809950200000003</v>
      </c>
      <c r="J802">
        <v>-2.0030474860695202</v>
      </c>
      <c r="K802">
        <v>-2.1939046089023999</v>
      </c>
      <c r="L802">
        <v>0</v>
      </c>
    </row>
    <row r="803" spans="1:12" x14ac:dyDescent="0.3">
      <c r="A803" t="s">
        <v>4056</v>
      </c>
      <c r="B803" t="s">
        <v>4057</v>
      </c>
      <c r="C803" t="s">
        <v>158</v>
      </c>
      <c r="D803" t="s">
        <v>4058</v>
      </c>
      <c r="E803" t="s">
        <v>3841</v>
      </c>
      <c r="F803">
        <v>59</v>
      </c>
      <c r="G803">
        <v>59</v>
      </c>
      <c r="H803">
        <v>248.09450000000001</v>
      </c>
      <c r="I803">
        <v>87.809950200000003</v>
      </c>
      <c r="J803">
        <v>-2.15345185334133</v>
      </c>
      <c r="K803">
        <v>-2.3621380122626801</v>
      </c>
      <c r="L803">
        <v>0</v>
      </c>
    </row>
    <row r="804" spans="1:12" x14ac:dyDescent="0.3">
      <c r="A804" t="s">
        <v>2787</v>
      </c>
      <c r="B804" t="s">
        <v>2788</v>
      </c>
      <c r="C804" t="s">
        <v>150</v>
      </c>
      <c r="D804" t="s">
        <v>2789</v>
      </c>
      <c r="E804" t="s">
        <v>3841</v>
      </c>
      <c r="F804">
        <v>81</v>
      </c>
      <c r="G804">
        <v>70.838999999999999</v>
      </c>
      <c r="H804">
        <v>248.09450000000001</v>
      </c>
      <c r="I804">
        <v>87.809950200000003</v>
      </c>
      <c r="J804">
        <v>-2.01862658612463</v>
      </c>
      <c r="K804">
        <v>-2.2113304660839601</v>
      </c>
      <c r="L804">
        <v>0</v>
      </c>
    </row>
    <row r="805" spans="1:12" x14ac:dyDescent="0.3">
      <c r="A805" t="s">
        <v>2993</v>
      </c>
      <c r="B805" t="s">
        <v>2994</v>
      </c>
      <c r="C805" t="s">
        <v>346</v>
      </c>
      <c r="D805" t="s">
        <v>2995</v>
      </c>
      <c r="E805" t="s">
        <v>3841</v>
      </c>
      <c r="F805">
        <v>84</v>
      </c>
      <c r="G805">
        <v>84</v>
      </c>
      <c r="H805">
        <v>248.09450000000001</v>
      </c>
      <c r="I805">
        <v>87.809950200000003</v>
      </c>
      <c r="J805">
        <v>-1.8687460774804101</v>
      </c>
      <c r="K805">
        <v>-2.0436830199096101</v>
      </c>
      <c r="L805">
        <v>0</v>
      </c>
    </row>
    <row r="806" spans="1:12" x14ac:dyDescent="0.3">
      <c r="A806" t="s">
        <v>3018</v>
      </c>
      <c r="B806" t="s">
        <v>3019</v>
      </c>
      <c r="C806" t="s">
        <v>259</v>
      </c>
      <c r="D806" t="s">
        <v>3020</v>
      </c>
      <c r="E806" t="s">
        <v>3841</v>
      </c>
      <c r="F806">
        <v>59</v>
      </c>
      <c r="G806">
        <v>58.783999999999999</v>
      </c>
      <c r="H806">
        <v>248.09450000000001</v>
      </c>
      <c r="I806">
        <v>87.809950200000003</v>
      </c>
      <c r="J806">
        <v>-2.1559117112447699</v>
      </c>
      <c r="K806">
        <v>-2.3648894633966102</v>
      </c>
      <c r="L806">
        <v>0</v>
      </c>
    </row>
    <row r="807" spans="1:12" x14ac:dyDescent="0.3">
      <c r="A807" t="s">
        <v>3047</v>
      </c>
      <c r="B807" t="s">
        <v>3048</v>
      </c>
      <c r="C807" t="s">
        <v>108</v>
      </c>
      <c r="D807" t="s">
        <v>3049</v>
      </c>
      <c r="E807" t="s">
        <v>3841</v>
      </c>
      <c r="F807">
        <v>79</v>
      </c>
      <c r="G807">
        <v>78.028000000000006</v>
      </c>
      <c r="H807">
        <v>248.09450000000001</v>
      </c>
      <c r="I807">
        <v>87.809950200000003</v>
      </c>
      <c r="J807">
        <v>-1.9367565932180699</v>
      </c>
      <c r="K807">
        <v>-2.1197555484829098</v>
      </c>
      <c r="L807">
        <v>0</v>
      </c>
    </row>
    <row r="808" spans="1:12" x14ac:dyDescent="0.3">
      <c r="A808" t="s">
        <v>3168</v>
      </c>
      <c r="B808" t="s">
        <v>3169</v>
      </c>
      <c r="C808" t="s">
        <v>100</v>
      </c>
      <c r="D808" t="s">
        <v>3170</v>
      </c>
      <c r="E808" t="s">
        <v>3841</v>
      </c>
      <c r="F808">
        <v>90</v>
      </c>
      <c r="G808">
        <v>89.147000000000006</v>
      </c>
      <c r="H808">
        <v>248.09450000000001</v>
      </c>
      <c r="I808">
        <v>87.809950200000003</v>
      </c>
      <c r="J808">
        <v>-1.8101308523461599</v>
      </c>
      <c r="K808">
        <v>-1.97811950608396</v>
      </c>
      <c r="L808">
        <v>0</v>
      </c>
    </row>
    <row r="809" spans="1:12" x14ac:dyDescent="0.3">
      <c r="A809" t="s">
        <v>3336</v>
      </c>
      <c r="B809" t="s">
        <v>3337</v>
      </c>
      <c r="C809" t="s">
        <v>3338</v>
      </c>
      <c r="D809" t="s">
        <v>3339</v>
      </c>
      <c r="E809" t="s">
        <v>3841</v>
      </c>
      <c r="F809">
        <v>100</v>
      </c>
      <c r="G809">
        <v>85.337999999999994</v>
      </c>
      <c r="H809">
        <v>248.09450000000001</v>
      </c>
      <c r="I809">
        <v>87.809950200000003</v>
      </c>
      <c r="J809">
        <v>-1.8535086243563299</v>
      </c>
      <c r="K809">
        <v>-2.0266393087188801</v>
      </c>
      <c r="L809">
        <v>0</v>
      </c>
    </row>
  </sheetData>
  <autoFilter ref="A1:L1" xr:uid="{00000000-0001-0000-0200-000000000000}">
    <sortState xmlns:xlrd2="http://schemas.microsoft.com/office/spreadsheetml/2017/richdata2" ref="A2:L809">
      <sortCondition descending="1" ref="L1"/>
    </sortState>
  </autoFilter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Hodnotenie sudcov 2021</vt:lpstr>
      <vt:lpstr>Kvalita</vt:lpstr>
      <vt:lpstr>Efektivita2021</vt:lpstr>
      <vt:lpstr>Produktivita2021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Michal Piško</cp:lastModifiedBy>
  <dcterms:created xsi:type="dcterms:W3CDTF">2022-12-14T07:05:07Z</dcterms:created>
  <dcterms:modified xsi:type="dcterms:W3CDTF">2023-04-07T15:17:59Z</dcterms:modified>
</cp:coreProperties>
</file>